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ad.utwente.nl\home\retsios\Documents\"/>
    </mc:Choice>
  </mc:AlternateContent>
  <bookViews>
    <workbookView xWindow="0" yWindow="0" windowWidth="24000" windowHeight="10320"/>
  </bookViews>
  <sheets>
    <sheet name="SystemMaturityMatrix" sheetId="1" r:id="rId1"/>
    <sheet name="SystemMaturityMatrixDatabase" sheetId="2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C33" i="1"/>
  <c r="C27" i="1"/>
  <c r="C21" i="1"/>
  <c r="C16" i="1"/>
  <c r="C10" i="1"/>
  <c r="B41" i="1"/>
  <c r="B40" i="1"/>
  <c r="B37" i="1"/>
  <c r="B36" i="1"/>
  <c r="B35" i="1"/>
  <c r="B34" i="1"/>
  <c r="B31" i="1"/>
  <c r="B30" i="1"/>
  <c r="B29" i="1"/>
  <c r="B28" i="1"/>
  <c r="B25" i="1"/>
  <c r="B24" i="1"/>
  <c r="B23" i="1"/>
  <c r="B22" i="1"/>
  <c r="B19" i="1"/>
  <c r="B18" i="1"/>
  <c r="B17" i="1"/>
  <c r="B14" i="1"/>
  <c r="B13" i="1"/>
  <c r="B12" i="1"/>
  <c r="B11" i="1"/>
  <c r="E9" i="1"/>
  <c r="D9" i="1"/>
  <c r="C9" i="1"/>
  <c r="B9" i="1"/>
  <c r="A5" i="1"/>
  <c r="A9" i="1"/>
  <c r="A8" i="1"/>
  <c r="D999" i="2"/>
  <c r="D998" i="2"/>
  <c r="D997" i="2"/>
  <c r="D996" i="2"/>
  <c r="D995" i="2"/>
  <c r="D994" i="2"/>
  <c r="D993" i="2"/>
  <c r="D992" i="2"/>
  <c r="D991" i="2"/>
  <c r="D990" i="2"/>
  <c r="D989" i="2"/>
  <c r="D988" i="2"/>
  <c r="D987" i="2"/>
  <c r="D986" i="2"/>
  <c r="D985" i="2"/>
  <c r="D984" i="2"/>
  <c r="D983" i="2"/>
  <c r="D982" i="2"/>
  <c r="D981" i="2"/>
  <c r="D980" i="2"/>
  <c r="D979" i="2"/>
  <c r="D978" i="2"/>
  <c r="D977" i="2"/>
  <c r="D976" i="2"/>
  <c r="D975" i="2"/>
  <c r="D974" i="2"/>
  <c r="D973" i="2"/>
  <c r="D972" i="2"/>
  <c r="D971" i="2"/>
  <c r="D970" i="2"/>
  <c r="D969" i="2"/>
  <c r="D968" i="2"/>
  <c r="D967" i="2"/>
  <c r="D966" i="2"/>
  <c r="D965" i="2"/>
  <c r="D964" i="2"/>
  <c r="D963" i="2"/>
  <c r="D962" i="2"/>
  <c r="D961" i="2"/>
  <c r="D960" i="2"/>
  <c r="D959" i="2"/>
  <c r="D958" i="2"/>
  <c r="D957" i="2"/>
  <c r="D956" i="2"/>
  <c r="D955" i="2"/>
  <c r="D954" i="2"/>
  <c r="D953" i="2"/>
  <c r="D952" i="2"/>
  <c r="D951" i="2"/>
  <c r="D950" i="2"/>
  <c r="D949" i="2"/>
  <c r="D948" i="2"/>
  <c r="D947" i="2"/>
  <c r="D946" i="2"/>
  <c r="D945" i="2"/>
  <c r="D944" i="2"/>
  <c r="D943" i="2"/>
  <c r="D942" i="2"/>
  <c r="D941" i="2"/>
  <c r="D940" i="2"/>
  <c r="D939" i="2"/>
  <c r="D938" i="2"/>
  <c r="D937" i="2"/>
  <c r="D936" i="2"/>
  <c r="D935" i="2"/>
  <c r="D934" i="2"/>
  <c r="D933" i="2"/>
  <c r="D932" i="2"/>
  <c r="D931" i="2"/>
  <c r="D930" i="2"/>
  <c r="D929" i="2"/>
  <c r="D928" i="2"/>
  <c r="D927" i="2"/>
  <c r="D926" i="2"/>
  <c r="D925" i="2"/>
  <c r="D924" i="2"/>
  <c r="D923" i="2"/>
  <c r="D922" i="2"/>
  <c r="D921" i="2"/>
  <c r="D920" i="2"/>
  <c r="D919" i="2"/>
  <c r="D918" i="2"/>
  <c r="D917" i="2"/>
  <c r="D916" i="2"/>
  <c r="D915" i="2"/>
  <c r="D914" i="2"/>
  <c r="D913" i="2"/>
  <c r="D912" i="2"/>
  <c r="D911" i="2"/>
  <c r="D910" i="2"/>
  <c r="D909" i="2"/>
  <c r="D908" i="2"/>
  <c r="D907" i="2"/>
  <c r="D906" i="2"/>
  <c r="D905" i="2"/>
  <c r="D904" i="2"/>
  <c r="D903" i="2"/>
  <c r="D902" i="2"/>
  <c r="D901" i="2"/>
  <c r="D900" i="2"/>
  <c r="D899" i="2"/>
  <c r="D898" i="2"/>
  <c r="D897" i="2"/>
  <c r="D896" i="2"/>
  <c r="D895" i="2"/>
  <c r="D894" i="2"/>
  <c r="D893" i="2"/>
  <c r="D892" i="2"/>
  <c r="D891" i="2"/>
  <c r="D890" i="2"/>
  <c r="D889" i="2"/>
  <c r="D888" i="2"/>
  <c r="D887" i="2"/>
  <c r="D886" i="2"/>
  <c r="D885" i="2"/>
  <c r="D884" i="2"/>
  <c r="D883" i="2"/>
  <c r="D882" i="2"/>
  <c r="D881" i="2"/>
  <c r="D880" i="2"/>
  <c r="D879" i="2"/>
  <c r="D878" i="2"/>
  <c r="D877" i="2"/>
  <c r="D876" i="2"/>
  <c r="D875" i="2"/>
  <c r="D874" i="2"/>
  <c r="D873" i="2"/>
  <c r="D872" i="2"/>
  <c r="D871" i="2"/>
  <c r="D870" i="2"/>
  <c r="D869" i="2"/>
  <c r="D868" i="2"/>
  <c r="D867" i="2"/>
  <c r="D866" i="2"/>
  <c r="D865" i="2"/>
  <c r="D864" i="2"/>
  <c r="D863" i="2"/>
  <c r="D862" i="2"/>
  <c r="D861" i="2"/>
  <c r="D860" i="2"/>
  <c r="D859" i="2"/>
  <c r="D858" i="2"/>
  <c r="D857" i="2"/>
  <c r="D856" i="2"/>
  <c r="D855" i="2"/>
  <c r="D854" i="2"/>
  <c r="D853" i="2"/>
  <c r="D852" i="2"/>
  <c r="D851" i="2"/>
  <c r="D850" i="2"/>
  <c r="D849" i="2"/>
  <c r="D848" i="2"/>
  <c r="D847" i="2"/>
  <c r="D846" i="2"/>
  <c r="D845" i="2"/>
  <c r="D844" i="2"/>
  <c r="D843" i="2"/>
  <c r="D842" i="2"/>
  <c r="D841" i="2"/>
  <c r="D840" i="2"/>
  <c r="D839" i="2"/>
  <c r="D838" i="2"/>
  <c r="D837" i="2"/>
  <c r="D836" i="2"/>
  <c r="D835" i="2"/>
  <c r="D834" i="2"/>
  <c r="D833" i="2"/>
  <c r="D832" i="2"/>
  <c r="D831" i="2"/>
  <c r="D830" i="2"/>
  <c r="D829" i="2"/>
  <c r="D828" i="2"/>
  <c r="D827" i="2"/>
  <c r="D826" i="2"/>
  <c r="D825" i="2"/>
  <c r="D824" i="2"/>
  <c r="D823" i="2"/>
  <c r="D822" i="2"/>
  <c r="D821" i="2"/>
  <c r="D820" i="2"/>
  <c r="D819" i="2"/>
  <c r="D818" i="2"/>
  <c r="D817" i="2"/>
  <c r="D816" i="2"/>
  <c r="D815" i="2"/>
  <c r="D814" i="2"/>
  <c r="D813" i="2"/>
  <c r="D812" i="2"/>
  <c r="D811" i="2"/>
  <c r="D810" i="2"/>
  <c r="D809" i="2"/>
  <c r="D808" i="2"/>
  <c r="D807" i="2"/>
  <c r="D806" i="2"/>
  <c r="D805" i="2"/>
  <c r="D804" i="2"/>
  <c r="D803" i="2"/>
  <c r="D802" i="2"/>
  <c r="D801" i="2"/>
  <c r="D800" i="2"/>
  <c r="D799" i="2"/>
  <c r="D798" i="2"/>
  <c r="D797" i="2"/>
  <c r="D796" i="2"/>
  <c r="D795" i="2"/>
  <c r="D794" i="2"/>
  <c r="D793" i="2"/>
  <c r="D792" i="2"/>
  <c r="D791" i="2"/>
  <c r="D790" i="2"/>
  <c r="D789" i="2"/>
  <c r="D788" i="2"/>
  <c r="D787" i="2"/>
  <c r="D786" i="2"/>
  <c r="D785" i="2"/>
  <c r="D784" i="2"/>
  <c r="D783" i="2"/>
  <c r="D782" i="2"/>
  <c r="D781" i="2"/>
  <c r="D780" i="2"/>
  <c r="D779" i="2"/>
  <c r="D778" i="2"/>
  <c r="D777" i="2"/>
  <c r="D776" i="2"/>
  <c r="D775" i="2"/>
  <c r="D774" i="2"/>
  <c r="D773" i="2"/>
  <c r="D772" i="2"/>
  <c r="D771" i="2"/>
  <c r="D770" i="2"/>
  <c r="D769" i="2"/>
  <c r="D768" i="2"/>
  <c r="D767" i="2"/>
  <c r="D766" i="2"/>
  <c r="D765" i="2"/>
  <c r="D764" i="2"/>
  <c r="D763" i="2"/>
  <c r="D762" i="2"/>
  <c r="D761" i="2"/>
  <c r="D760" i="2"/>
  <c r="D759" i="2"/>
  <c r="D758" i="2"/>
  <c r="D757" i="2"/>
  <c r="D756" i="2"/>
  <c r="D755" i="2"/>
  <c r="D754" i="2"/>
  <c r="D753" i="2"/>
  <c r="D752" i="2"/>
  <c r="D751" i="2"/>
  <c r="D750" i="2"/>
  <c r="D749" i="2"/>
  <c r="D748" i="2"/>
  <c r="D747" i="2"/>
  <c r="D746" i="2"/>
  <c r="D745" i="2"/>
  <c r="D744" i="2"/>
  <c r="D743" i="2"/>
  <c r="D742" i="2"/>
  <c r="D741" i="2"/>
  <c r="D740" i="2"/>
  <c r="D739" i="2"/>
  <c r="D738" i="2"/>
  <c r="D737" i="2"/>
  <c r="D736" i="2"/>
  <c r="D735" i="2"/>
  <c r="D734" i="2"/>
  <c r="D733" i="2"/>
  <c r="D732" i="2"/>
  <c r="D731" i="2"/>
  <c r="D730" i="2"/>
  <c r="D729" i="2"/>
  <c r="D728" i="2"/>
  <c r="D727" i="2"/>
  <c r="D726" i="2"/>
  <c r="D725" i="2"/>
  <c r="D724" i="2"/>
  <c r="D723" i="2"/>
  <c r="D722" i="2"/>
  <c r="D721" i="2"/>
  <c r="D720" i="2"/>
  <c r="D719" i="2"/>
  <c r="D718" i="2"/>
  <c r="D717" i="2"/>
  <c r="D716" i="2"/>
  <c r="D715" i="2"/>
  <c r="D714" i="2"/>
  <c r="D713" i="2"/>
  <c r="D712" i="2"/>
  <c r="D711" i="2"/>
  <c r="D710" i="2"/>
  <c r="D709" i="2"/>
  <c r="D708" i="2"/>
  <c r="D707" i="2"/>
  <c r="D706" i="2"/>
  <c r="D705" i="2"/>
  <c r="D704" i="2"/>
  <c r="D703" i="2"/>
  <c r="D702" i="2"/>
  <c r="D701" i="2"/>
  <c r="D700" i="2"/>
  <c r="D699" i="2"/>
  <c r="D698" i="2"/>
  <c r="D697" i="2"/>
  <c r="D696" i="2"/>
  <c r="D695" i="2"/>
  <c r="D694" i="2"/>
  <c r="D693" i="2"/>
  <c r="D692" i="2"/>
  <c r="D691" i="2"/>
  <c r="D690" i="2"/>
  <c r="D689" i="2"/>
  <c r="D688" i="2"/>
  <c r="D687" i="2"/>
  <c r="D686" i="2"/>
  <c r="D685" i="2"/>
  <c r="D684" i="2"/>
  <c r="D683" i="2"/>
  <c r="D682" i="2"/>
  <c r="D681" i="2"/>
  <c r="D680" i="2"/>
  <c r="D679" i="2"/>
  <c r="D678" i="2"/>
  <c r="D677" i="2"/>
  <c r="D676" i="2"/>
  <c r="D675" i="2"/>
  <c r="D674" i="2"/>
  <c r="D673" i="2"/>
  <c r="D672" i="2"/>
  <c r="D671" i="2"/>
  <c r="D670" i="2"/>
  <c r="D669" i="2"/>
  <c r="D668" i="2"/>
  <c r="D667" i="2"/>
  <c r="D666" i="2"/>
  <c r="D665" i="2"/>
  <c r="D664" i="2"/>
  <c r="D663" i="2"/>
  <c r="D662" i="2"/>
  <c r="D661" i="2"/>
  <c r="D660" i="2"/>
  <c r="D659" i="2"/>
  <c r="D658" i="2"/>
  <c r="D657" i="2"/>
  <c r="D656" i="2"/>
  <c r="D655" i="2"/>
  <c r="D654" i="2"/>
  <c r="D653" i="2"/>
  <c r="D652" i="2"/>
  <c r="D651" i="2"/>
  <c r="D650" i="2"/>
  <c r="D649" i="2"/>
  <c r="D648" i="2"/>
  <c r="D647" i="2"/>
  <c r="D646" i="2"/>
  <c r="D645" i="2"/>
  <c r="D644" i="2"/>
  <c r="D643" i="2"/>
  <c r="D642" i="2"/>
  <c r="D641" i="2"/>
  <c r="D640" i="2"/>
  <c r="D639" i="2"/>
  <c r="D638" i="2"/>
  <c r="D637" i="2"/>
  <c r="D636" i="2"/>
  <c r="D635" i="2"/>
  <c r="D634" i="2"/>
  <c r="D633" i="2"/>
  <c r="D632" i="2"/>
  <c r="D631" i="2"/>
  <c r="D630" i="2"/>
  <c r="D629" i="2"/>
  <c r="D628" i="2"/>
  <c r="D627" i="2"/>
  <c r="D626" i="2"/>
  <c r="D625" i="2"/>
  <c r="D624" i="2"/>
  <c r="D623" i="2"/>
  <c r="D622" i="2"/>
  <c r="D621" i="2"/>
  <c r="D620" i="2"/>
  <c r="D619" i="2"/>
  <c r="D618" i="2"/>
  <c r="D617" i="2"/>
  <c r="D616" i="2"/>
  <c r="D615" i="2"/>
  <c r="D614" i="2"/>
  <c r="D613" i="2"/>
  <c r="D612" i="2"/>
  <c r="D611" i="2"/>
  <c r="D610" i="2"/>
  <c r="D609" i="2"/>
  <c r="D608" i="2"/>
  <c r="D607" i="2"/>
  <c r="D606" i="2"/>
  <c r="D605" i="2"/>
  <c r="D604" i="2"/>
  <c r="D603" i="2"/>
  <c r="D602" i="2"/>
  <c r="D601" i="2"/>
  <c r="D600" i="2"/>
  <c r="D599" i="2"/>
  <c r="D598" i="2"/>
  <c r="D597" i="2"/>
  <c r="D596" i="2"/>
  <c r="D595" i="2"/>
  <c r="D594" i="2"/>
  <c r="D593" i="2"/>
  <c r="D592" i="2"/>
  <c r="D591" i="2"/>
  <c r="D590" i="2"/>
  <c r="D589" i="2"/>
  <c r="D588" i="2"/>
  <c r="D587" i="2"/>
  <c r="D586" i="2"/>
  <c r="D585" i="2"/>
  <c r="D584" i="2"/>
  <c r="D583" i="2"/>
  <c r="D582" i="2"/>
  <c r="D581" i="2"/>
  <c r="D580" i="2"/>
  <c r="D579" i="2"/>
  <c r="D578" i="2"/>
  <c r="D577" i="2"/>
  <c r="D576" i="2"/>
  <c r="D575" i="2"/>
  <c r="D574" i="2"/>
  <c r="D573" i="2"/>
  <c r="D572" i="2"/>
  <c r="D571" i="2"/>
  <c r="D570" i="2"/>
  <c r="D569" i="2"/>
  <c r="D568" i="2"/>
  <c r="D567" i="2"/>
  <c r="D566" i="2"/>
  <c r="D565" i="2"/>
  <c r="D564" i="2"/>
  <c r="D563" i="2"/>
  <c r="D562" i="2"/>
  <c r="D561" i="2"/>
  <c r="D560" i="2"/>
  <c r="D559" i="2"/>
  <c r="D558" i="2"/>
  <c r="D557" i="2"/>
  <c r="D556" i="2"/>
  <c r="D555" i="2"/>
  <c r="D554" i="2"/>
  <c r="D553" i="2"/>
  <c r="D552" i="2"/>
  <c r="D551" i="2"/>
  <c r="D550" i="2"/>
  <c r="D549" i="2"/>
  <c r="D548" i="2"/>
  <c r="D547" i="2"/>
  <c r="D546" i="2"/>
  <c r="D545" i="2"/>
  <c r="D544" i="2"/>
  <c r="D543" i="2"/>
  <c r="D542" i="2"/>
  <c r="D541" i="2"/>
  <c r="D540" i="2"/>
  <c r="D539" i="2"/>
  <c r="D538" i="2"/>
  <c r="D537" i="2"/>
  <c r="D536" i="2"/>
  <c r="D535" i="2"/>
  <c r="D534" i="2"/>
  <c r="D533" i="2"/>
  <c r="D532" i="2"/>
  <c r="D531" i="2"/>
  <c r="D530" i="2"/>
  <c r="D529" i="2"/>
  <c r="D528" i="2"/>
  <c r="D527" i="2"/>
  <c r="D526" i="2"/>
  <c r="D525" i="2"/>
  <c r="D524" i="2"/>
  <c r="D523" i="2"/>
  <c r="D522" i="2"/>
  <c r="D521" i="2"/>
  <c r="D520" i="2"/>
  <c r="D519" i="2"/>
  <c r="D518" i="2"/>
  <c r="D517" i="2"/>
  <c r="D516" i="2"/>
  <c r="D515" i="2"/>
  <c r="D514" i="2"/>
  <c r="D513" i="2"/>
  <c r="D512" i="2"/>
  <c r="D511" i="2"/>
  <c r="D510" i="2"/>
  <c r="D509" i="2"/>
  <c r="D508" i="2"/>
  <c r="D507" i="2"/>
  <c r="D506" i="2"/>
  <c r="D505" i="2"/>
  <c r="D504" i="2"/>
  <c r="D503" i="2"/>
  <c r="D502" i="2"/>
  <c r="D501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A2" i="1"/>
</calcChain>
</file>

<file path=xl/sharedStrings.xml><?xml version="1.0" encoding="utf-8"?>
<sst xmlns="http://schemas.openxmlformats.org/spreadsheetml/2006/main" count="234" uniqueCount="83">
  <si>
    <t>Reviewer</t>
  </si>
  <si>
    <t>Title</t>
  </si>
  <si>
    <t>version</t>
  </si>
  <si>
    <t>ecv name</t>
  </si>
  <si>
    <t>earth system domain name</t>
  </si>
  <si>
    <t>projectname</t>
  </si>
  <si>
    <t>modificationdate</t>
  </si>
  <si>
    <t>Coding standards score</t>
  </si>
  <si>
    <t>Software documentation score</t>
  </si>
  <si>
    <t>Numerical Reproducibility and Portability score</t>
  </si>
  <si>
    <t>Security score</t>
  </si>
  <si>
    <t>Standards score</t>
  </si>
  <si>
    <t>Collection level score</t>
  </si>
  <si>
    <t>File level score</t>
  </si>
  <si>
    <t>Formal description of scientific methodology score</t>
  </si>
  <si>
    <t>Formal Validation Report score</t>
  </si>
  <si>
    <t>Formal Product User Guide score</t>
  </si>
  <si>
    <t>Formal description of operations concept score</t>
  </si>
  <si>
    <t>Validation score</t>
  </si>
  <si>
    <t>Uncertainty quantification score</t>
  </si>
  <si>
    <t>Automated quality monitoring score</t>
  </si>
  <si>
    <t>Public Access/Archive score</t>
  </si>
  <si>
    <t>Version score</t>
  </si>
  <si>
    <t>User Feedback Mechanism score</t>
  </si>
  <si>
    <t>Updates to Record score</t>
  </si>
  <si>
    <t>Research score</t>
  </si>
  <si>
    <t>Decision Support System score</t>
  </si>
  <si>
    <t>Viju John</t>
  </si>
  <si>
    <t>CLOUDS Physics</t>
  </si>
  <si>
    <t>Geoland</t>
  </si>
  <si>
    <t>Above Ground Biomass</t>
  </si>
  <si>
    <t>Land</t>
  </si>
  <si>
    <t>2014/January/17th</t>
  </si>
  <si>
    <t>Else Swinnen</t>
  </si>
  <si>
    <t>Multiple</t>
  </si>
  <si>
    <t>Atmosphere</t>
  </si>
  <si>
    <t>2014/January/21st</t>
  </si>
  <si>
    <t>Yijian Zeng</t>
  </si>
  <si>
    <t>Assessment</t>
  </si>
  <si>
    <t>System Maturity Matrix</t>
  </si>
  <si>
    <t>Overview</t>
  </si>
  <si>
    <t>Source</t>
  </si>
  <si>
    <t>In-situ</t>
  </si>
  <si>
    <t>Self-assessment</t>
  </si>
  <si>
    <t>test</t>
  </si>
  <si>
    <t>Software Readiness:</t>
  </si>
  <si>
    <t>Metadata:</t>
  </si>
  <si>
    <t>User documentation:</t>
  </si>
  <si>
    <t>Uncertainty Characterisation:</t>
  </si>
  <si>
    <t>Public Access Feedback Update:</t>
  </si>
  <si>
    <t>Usage:</t>
  </si>
  <si>
    <t>Precipitation (Surface)</t>
  </si>
  <si>
    <t>EUMETSAT Workshop participant</t>
  </si>
  <si>
    <t>FDR v6</t>
  </si>
  <si>
    <t>GPCC</t>
  </si>
  <si>
    <t>2014/January/22nd</t>
  </si>
  <si>
    <t>Andre Obregon</t>
  </si>
  <si>
    <t>NKDZ</t>
  </si>
  <si>
    <t>Joerg Schulz</t>
  </si>
  <si>
    <t>2014/January/24th</t>
  </si>
  <si>
    <t>2014/April/4th</t>
  </si>
  <si>
    <t>Aerosol (Composition)</t>
  </si>
  <si>
    <t>CMSAF</t>
  </si>
  <si>
    <t>Wind speed and direction (Upper Air)</t>
  </si>
  <si>
    <t>2015/January/28th</t>
  </si>
  <si>
    <t>Cloud properties (Upper Air)</t>
  </si>
  <si>
    <t>Dong Qinghan</t>
  </si>
  <si>
    <t>2015/February/17th</t>
  </si>
  <si>
    <t>Ocean colour (Surface)</t>
  </si>
  <si>
    <t>Ocean</t>
  </si>
  <si>
    <t>LAI</t>
  </si>
  <si>
    <t>Satellite</t>
  </si>
  <si>
    <t>FAPAR</t>
  </si>
  <si>
    <t>2015/February/18th</t>
  </si>
  <si>
    <t>Sea-surface salinity (Surface)</t>
  </si>
  <si>
    <t>2015/February/26th</t>
  </si>
  <si>
    <t>Albedo</t>
  </si>
  <si>
    <t>Surface Radiation Budget (Surface)</t>
  </si>
  <si>
    <t>Soil Moisture</t>
  </si>
  <si>
    <t>Sea ice (Surface)</t>
  </si>
  <si>
    <t>2015/February/27th</t>
  </si>
  <si>
    <t>Temperature (Upper Air)</t>
  </si>
  <si>
    <t>Assessments (please select here)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</si>
</sst>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rgb="FF888888"/>
      </top>
      <bottom/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right"/>
    </xf>
    <xf numFmtId="0" fontId="0" fillId="0" borderId="7" xfId="0" applyBorder="1"/>
    <xf numFmtId="0" fontId="0" fillId="0" borderId="8" xfId="0" applyBorder="1"/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5" fillId="2" borderId="0" xfId="1" applyFont="1"/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6" fmlaLink="C2" fmlaRange="SystemMaturityMatrixDatabase!$D$2:$D$25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1</xdr:row>
          <xdr:rowOff>9525</xdr:rowOff>
        </xdr:from>
        <xdr:to>
          <xdr:col>3</xdr:col>
          <xdr:colOff>0</xdr:colOff>
          <xdr:row>2</xdr:row>
          <xdr:rowOff>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E42"/>
  <sheetViews>
    <sheetView tabSelected="1" workbookViewId="0">
      <selection activeCell="C1" sqref="C1"/>
    </sheetView>
  </sheetViews>
  <sheetFormatPr defaultRowHeight="15" x14ac:dyDescent="0.25"/>
  <cols>
    <col min="1" max="1" width="36.7109375" customWidth="1"/>
    <col min="2" max="2" width="35.140625" customWidth="1"/>
    <col min="3" max="3" width="55.5703125" customWidth="1"/>
    <col min="4" max="4" width="15" customWidth="1"/>
    <col min="5" max="5" width="19.42578125" customWidth="1"/>
  </cols>
  <sheetData>
    <row r="1" spans="1:5" x14ac:dyDescent="0.25">
      <c r="A1" s="2" t="s">
        <v>0</v>
      </c>
      <c r="C1" s="20" t="s">
        <v>82</v>
      </c>
    </row>
    <row r="2" spans="1:5" x14ac:dyDescent="0.25">
      <c r="A2" t="str">
        <f>INDEX(SystemMaturityMatrixDatabase!A2:A999,C2)</f>
        <v>Viju John</v>
      </c>
      <c r="C2">
        <v>1</v>
      </c>
    </row>
    <row r="4" spans="1:5" x14ac:dyDescent="0.25">
      <c r="A4" s="2" t="s">
        <v>39</v>
      </c>
    </row>
    <row r="5" spans="1:5" x14ac:dyDescent="0.25">
      <c r="A5" t="str">
        <f>CONCATENATE(INDEX(SystemMaturityMatrixDatabase!G2:G999,C2), ", ", INDEX(SystemMaturityMatrixDatabase!I2:I999,C2), ", ", INDEX(SystemMaturityMatrixDatabase!F2:F999,C2))</f>
        <v>Above Ground Biomass, Geoland, 1</v>
      </c>
    </row>
    <row r="6" spans="1:5" ht="15.75" thickBot="1" x14ac:dyDescent="0.3"/>
    <row r="7" spans="1:5" ht="16.5" thickTop="1" thickBot="1" x14ac:dyDescent="0.3">
      <c r="A7" s="5" t="s">
        <v>40</v>
      </c>
      <c r="B7" s="6"/>
      <c r="C7" s="6"/>
      <c r="D7" s="6"/>
      <c r="E7" s="7"/>
    </row>
    <row r="8" spans="1:5" ht="15.75" thickTop="1" x14ac:dyDescent="0.25">
      <c r="A8" s="5" t="str">
        <f>CONCATENATE(INDEX(SystemMaturityMatrixDatabase!B2:B999,C2), ", ", INDEX(SystemMaturityMatrixDatabase!C2:C999,C2), ", ", INDEX(SystemMaturityMatrixDatabase!E2:E999,C2))</f>
        <v>Above Ground Biomass, Self-assessment, In-situ</v>
      </c>
      <c r="B8" s="6"/>
      <c r="C8" s="6"/>
      <c r="D8" s="6"/>
      <c r="E8" s="7"/>
    </row>
    <row r="9" spans="1:5" ht="33" customHeight="1" thickBot="1" x14ac:dyDescent="0.3">
      <c r="A9" s="14" t="str">
        <f>CONCATENATE("Version = ",INDEX(SystemMaturityMatrixDatabase!F2:F999,C2))</f>
        <v>Version = 1</v>
      </c>
      <c r="B9" s="15" t="str">
        <f>CONCATENATE("ecv name = ", INDEX(SystemMaturityMatrixDatabase!G2:G999,C2))</f>
        <v>ecv name = Above Ground Biomass</v>
      </c>
      <c r="C9" s="15" t="str">
        <f>CONCATENATE("earth system domain name = ", INDEX(SystemMaturityMatrixDatabase!H2:H999,C2))</f>
        <v>earth system domain name = Land</v>
      </c>
      <c r="D9" s="15" t="str">
        <f>CONCATENATE("projectname = ", INDEX(SystemMaturityMatrixDatabase!I2:I999,C2))</f>
        <v>projectname = Geoland</v>
      </c>
      <c r="E9" s="16" t="str">
        <f>CONCATENATE("modificationdate = ", INDEX(SystemMaturityMatrixDatabase!J2:J999,C2))</f>
        <v>modificationdate = 2014/January/17th</v>
      </c>
    </row>
    <row r="10" spans="1:5" ht="15.75" thickTop="1" x14ac:dyDescent="0.25">
      <c r="A10" s="8" t="s">
        <v>45</v>
      </c>
      <c r="B10" s="4"/>
      <c r="C10" s="3" t="str">
        <f>CONCATENATE("Minimum score = ",MIN(INDEX(SystemMaturityMatrixDatabase!K2:K999,C2),INDEX(SystemMaturityMatrixDatabase!L2:L999,C2),INDEX(SystemMaturityMatrixDatabase!M2:M999,C2),INDEX(SystemMaturityMatrixDatabase!N2:N999,C2)),"    Maximum score = ",MAX(INDEX(SystemMaturityMatrixDatabase!K2:K999,C2),INDEX(SystemMaturityMatrixDatabase!L2:L999,C2),INDEX(SystemMaturityMatrixDatabase!M2:M999,C2),INDEX(SystemMaturityMatrixDatabase!N2:N999,C2)))</f>
        <v>Minimum score = 1    Maximum score = 1</v>
      </c>
      <c r="D10" s="3"/>
      <c r="E10" s="9"/>
    </row>
    <row r="11" spans="1:5" x14ac:dyDescent="0.25">
      <c r="A11" s="8"/>
      <c r="B11" s="4" t="str">
        <f>CONCATENATE("Coding standards score = ",INDEX(SystemMaturityMatrixDatabase!K2:K999,C2))</f>
        <v>Coding standards score = 1</v>
      </c>
      <c r="C11" s="3"/>
      <c r="D11" s="3"/>
      <c r="E11" s="9"/>
    </row>
    <row r="12" spans="1:5" x14ac:dyDescent="0.25">
      <c r="A12" s="8"/>
      <c r="B12" s="4" t="str">
        <f>CONCATENATE("Software Documentation score = ",INDEX(SystemMaturityMatrixDatabase!L2:L999,C2))</f>
        <v>Software Documentation score = 1</v>
      </c>
      <c r="C12" s="3"/>
      <c r="D12" s="3"/>
      <c r="E12" s="9"/>
    </row>
    <row r="13" spans="1:5" x14ac:dyDescent="0.25">
      <c r="A13" s="8"/>
      <c r="B13" s="4" t="str">
        <f>CONCATENATE("Numerical Reproducibility and Portability score = ",INDEX(SystemMaturityMatrixDatabase!M2:M999,C2))</f>
        <v>Numerical Reproducibility and Portability score = 1</v>
      </c>
      <c r="C13" s="3"/>
      <c r="D13" s="3"/>
      <c r="E13" s="9"/>
    </row>
    <row r="14" spans="1:5" x14ac:dyDescent="0.25">
      <c r="A14" s="8"/>
      <c r="B14" s="4" t="str">
        <f>CONCATENATE("Security score = ",INDEX(SystemMaturityMatrixDatabase!N2:N999,C2))</f>
        <v>Security score = 1</v>
      </c>
      <c r="C14" s="3"/>
      <c r="D14" s="3"/>
      <c r="E14" s="9"/>
    </row>
    <row r="15" spans="1:5" x14ac:dyDescent="0.25">
      <c r="A15" s="8"/>
      <c r="B15" s="4"/>
      <c r="C15" s="3"/>
      <c r="D15" s="3"/>
      <c r="E15" s="9"/>
    </row>
    <row r="16" spans="1:5" x14ac:dyDescent="0.25">
      <c r="A16" s="8" t="s">
        <v>46</v>
      </c>
      <c r="B16" s="4"/>
      <c r="C16" s="3" t="str">
        <f>CONCATENATE("Minimum score = ",MIN(INDEX(SystemMaturityMatrixDatabase!O2:O999,C2),INDEX(SystemMaturityMatrixDatabase!P2:P999,C2),INDEX(SystemMaturityMatrixDatabase!Q2:Q999,C2)),"    Maximum score = ",MAX(INDEX(SystemMaturityMatrixDatabase!O2:O999,C2),INDEX(SystemMaturityMatrixDatabase!P2:P999,C2),INDEX(SystemMaturityMatrixDatabase!Q2:Q999,C2)))</f>
        <v>Minimum score = 1    Maximum score = 1</v>
      </c>
      <c r="D16" s="3"/>
      <c r="E16" s="9"/>
    </row>
    <row r="17" spans="1:5" x14ac:dyDescent="0.25">
      <c r="A17" s="8"/>
      <c r="B17" s="4" t="str">
        <f>CONCATENATE("Standards score = ",INDEX(SystemMaturityMatrixDatabase!O2:O999,C2))</f>
        <v>Standards score = 1</v>
      </c>
      <c r="C17" s="3"/>
      <c r="D17" s="3"/>
      <c r="E17" s="9"/>
    </row>
    <row r="18" spans="1:5" x14ac:dyDescent="0.25">
      <c r="A18" s="8"/>
      <c r="B18" s="4" t="str">
        <f>CONCATENATE("Collection level score = ",INDEX(SystemMaturityMatrixDatabase!P2:P999,C2))</f>
        <v>Collection level score = 1</v>
      </c>
      <c r="C18" s="3"/>
      <c r="D18" s="3"/>
      <c r="E18" s="9"/>
    </row>
    <row r="19" spans="1:5" x14ac:dyDescent="0.25">
      <c r="A19" s="8"/>
      <c r="B19" s="4" t="str">
        <f>CONCATENATE("File level score = ",INDEX(SystemMaturityMatrixDatabase!Q2:Q999,C2))</f>
        <v>File level score = 1</v>
      </c>
      <c r="C19" s="3"/>
      <c r="D19" s="3"/>
      <c r="E19" s="9"/>
    </row>
    <row r="20" spans="1:5" x14ac:dyDescent="0.25">
      <c r="A20" s="8"/>
      <c r="B20" s="4"/>
      <c r="C20" s="3"/>
      <c r="D20" s="3"/>
      <c r="E20" s="9"/>
    </row>
    <row r="21" spans="1:5" x14ac:dyDescent="0.25">
      <c r="A21" s="8" t="s">
        <v>47</v>
      </c>
      <c r="B21" s="4"/>
      <c r="C21" s="3" t="str">
        <f>CONCATENATE("Minimum score = ",MIN(INDEX(SystemMaturityMatrixDatabase!R2:R999,C2),INDEX(SystemMaturityMatrixDatabase!S2:S999,C2),INDEX(SystemMaturityMatrixDatabase!T2:T999,C2),INDEX(SystemMaturityMatrixDatabase!U2:U999,C2)),"    Maximum score = ",MAX(INDEX(SystemMaturityMatrixDatabase!R2:R999,C2),INDEX(SystemMaturityMatrixDatabase!S2:S999,C2),INDEX(SystemMaturityMatrixDatabase!T2:T999,C2),INDEX(SystemMaturityMatrixDatabase!U2:U999,C2)))</f>
        <v>Minimum score = 1    Maximum score = 1</v>
      </c>
      <c r="D21" s="3"/>
      <c r="E21" s="9"/>
    </row>
    <row r="22" spans="1:5" x14ac:dyDescent="0.25">
      <c r="A22" s="8"/>
      <c r="B22" s="4" t="str">
        <f>CONCATENATE("Formal description of scientific methodology score = ",INDEX(SystemMaturityMatrixDatabase!R2:R999,C2))</f>
        <v>Formal description of scientific methodology score = 1</v>
      </c>
      <c r="C22" s="3"/>
      <c r="D22" s="3"/>
      <c r="E22" s="9"/>
    </row>
    <row r="23" spans="1:5" x14ac:dyDescent="0.25">
      <c r="A23" s="8"/>
      <c r="B23" s="4" t="str">
        <f>CONCATENATE("Formal Validation Report score = ",INDEX(SystemMaturityMatrixDatabase!S2:S999,C2))</f>
        <v>Formal Validation Report score = 1</v>
      </c>
      <c r="C23" s="3"/>
      <c r="D23" s="3"/>
      <c r="E23" s="9"/>
    </row>
    <row r="24" spans="1:5" x14ac:dyDescent="0.25">
      <c r="A24" s="8"/>
      <c r="B24" s="4" t="str">
        <f>CONCATENATE("Formal Product User Guide score = ",INDEX(SystemMaturityMatrixDatabase!T2:T999,C2))</f>
        <v>Formal Product User Guide score = 1</v>
      </c>
      <c r="C24" s="3"/>
      <c r="D24" s="3"/>
      <c r="E24" s="9"/>
    </row>
    <row r="25" spans="1:5" x14ac:dyDescent="0.25">
      <c r="A25" s="8"/>
      <c r="B25" s="4" t="str">
        <f>CONCATENATE("Formal description of operations concept score = ",INDEX(SystemMaturityMatrixDatabase!U2:U999,C2))</f>
        <v>Formal description of operations concept score = 1</v>
      </c>
      <c r="C25" s="3"/>
      <c r="D25" s="3"/>
      <c r="E25" s="9"/>
    </row>
    <row r="26" spans="1:5" x14ac:dyDescent="0.25">
      <c r="A26" s="8"/>
      <c r="B26" s="4"/>
      <c r="C26" s="3"/>
      <c r="D26" s="3"/>
      <c r="E26" s="9"/>
    </row>
    <row r="27" spans="1:5" x14ac:dyDescent="0.25">
      <c r="A27" s="8" t="s">
        <v>48</v>
      </c>
      <c r="B27" s="4"/>
      <c r="C27" s="3" t="str">
        <f>CONCATENATE("Minimum score = ",MIN(INDEX(SystemMaturityMatrixDatabase!V2:V999,C2),INDEX(SystemMaturityMatrixDatabase!W2:W999,C2),INDEX(SystemMaturityMatrixDatabase!X2:X999,C2),INDEX(SystemMaturityMatrixDatabase!Y2:Y999,C2)),"    Maximum score = ",MAX(INDEX(SystemMaturityMatrixDatabase!V2:V999,C2),INDEX(SystemMaturityMatrixDatabase!W2:W999,C2),INDEX(SystemMaturityMatrixDatabase!X2:X999,C2),INDEX(SystemMaturityMatrixDatabase!Y2:Y999,C2)))</f>
        <v>Minimum score = 1    Maximum score = 1</v>
      </c>
      <c r="D27" s="3"/>
      <c r="E27" s="9"/>
    </row>
    <row r="28" spans="1:5" x14ac:dyDescent="0.25">
      <c r="A28" s="8"/>
      <c r="B28" s="4" t="str">
        <f>CONCATENATE("Standards score = ",INDEX(SystemMaturityMatrixDatabase!V2:V999,C2))</f>
        <v>Standards score = 1</v>
      </c>
      <c r="C28" s="3"/>
      <c r="D28" s="3"/>
      <c r="E28" s="9"/>
    </row>
    <row r="29" spans="1:5" x14ac:dyDescent="0.25">
      <c r="A29" s="8"/>
      <c r="B29" s="4" t="str">
        <f>CONCATENATE("Validation score = ",INDEX(SystemMaturityMatrixDatabase!W2:W999,C2))</f>
        <v>Validation score = 1</v>
      </c>
      <c r="C29" s="3"/>
      <c r="D29" s="3"/>
      <c r="E29" s="9"/>
    </row>
    <row r="30" spans="1:5" x14ac:dyDescent="0.25">
      <c r="A30" s="8"/>
      <c r="B30" s="4" t="str">
        <f>CONCATENATE("Uncertainty quantification score = ",INDEX(SystemMaturityMatrixDatabase!X2:X999,C2))</f>
        <v>Uncertainty quantification score = 1</v>
      </c>
      <c r="C30" s="3"/>
      <c r="D30" s="3"/>
      <c r="E30" s="9"/>
    </row>
    <row r="31" spans="1:5" x14ac:dyDescent="0.25">
      <c r="A31" s="8"/>
      <c r="B31" s="4" t="str">
        <f>CONCATENATE("Automated quality monitoring score = ",INDEX(SystemMaturityMatrixDatabase!Y2:Y999,C2))</f>
        <v>Automated quality monitoring score = 1</v>
      </c>
      <c r="C31" s="3"/>
      <c r="D31" s="3"/>
      <c r="E31" s="9"/>
    </row>
    <row r="32" spans="1:5" x14ac:dyDescent="0.25">
      <c r="A32" s="8"/>
      <c r="B32" s="4"/>
      <c r="C32" s="3"/>
      <c r="D32" s="3"/>
      <c r="E32" s="9"/>
    </row>
    <row r="33" spans="1:5" x14ac:dyDescent="0.25">
      <c r="A33" s="8" t="s">
        <v>49</v>
      </c>
      <c r="B33" s="4"/>
      <c r="C33" s="3" t="str">
        <f>CONCATENATE("Minimum score = ",MIN(INDEX(SystemMaturityMatrixDatabase!Z2:Z999,C2),INDEX(SystemMaturityMatrixDatabase!AA2:AA999,C2),INDEX(SystemMaturityMatrixDatabase!AB2:AB999,C2),INDEX(SystemMaturityMatrixDatabase!AC2:AC999,C2)),"    Maximum score = ",MAX(INDEX(SystemMaturityMatrixDatabase!Z2:Z999,C2),INDEX(SystemMaturityMatrixDatabase!AA2:AA999,C2),INDEX(SystemMaturityMatrixDatabase!AB2:AB999,C2),INDEX(SystemMaturityMatrixDatabase!AC2:AC999,C2)))</f>
        <v>Minimum score = 1    Maximum score = 1</v>
      </c>
      <c r="D33" s="3"/>
      <c r="E33" s="9"/>
    </row>
    <row r="34" spans="1:5" x14ac:dyDescent="0.25">
      <c r="A34" s="8"/>
      <c r="B34" s="4" t="str">
        <f>CONCATENATE("Public Access/Archive score = ",INDEX(SystemMaturityMatrixDatabase!Z2:Z999,C2))</f>
        <v>Public Access/Archive score = 1</v>
      </c>
      <c r="C34" s="3"/>
      <c r="D34" s="3"/>
      <c r="E34" s="9"/>
    </row>
    <row r="35" spans="1:5" x14ac:dyDescent="0.25">
      <c r="A35" s="8"/>
      <c r="B35" s="4" t="str">
        <f>CONCATENATE("Version score = ",INDEX(SystemMaturityMatrixDatabase!AA2:AA999,C2))</f>
        <v>Version score = 1</v>
      </c>
      <c r="C35" s="3"/>
      <c r="D35" s="3"/>
      <c r="E35" s="9"/>
    </row>
    <row r="36" spans="1:5" x14ac:dyDescent="0.25">
      <c r="A36" s="8"/>
      <c r="B36" s="4" t="str">
        <f>CONCATENATE("User Feedback Mechanism score = ",INDEX(SystemMaturityMatrixDatabase!AB2:AB999,C2))</f>
        <v>User Feedback Mechanism score = 1</v>
      </c>
      <c r="C36" s="3"/>
      <c r="D36" s="3"/>
      <c r="E36" s="9"/>
    </row>
    <row r="37" spans="1:5" x14ac:dyDescent="0.25">
      <c r="A37" s="8"/>
      <c r="B37" s="4" t="str">
        <f>CONCATENATE("Updates to Record score = ",INDEX(SystemMaturityMatrixDatabase!AC2:AC999,C2))</f>
        <v>Updates to Record score = 1</v>
      </c>
      <c r="C37" s="3"/>
      <c r="D37" s="3"/>
      <c r="E37" s="9"/>
    </row>
    <row r="38" spans="1:5" x14ac:dyDescent="0.25">
      <c r="A38" s="8"/>
      <c r="B38" s="4"/>
      <c r="C38" s="3"/>
      <c r="D38" s="3"/>
      <c r="E38" s="9"/>
    </row>
    <row r="39" spans="1:5" x14ac:dyDescent="0.25">
      <c r="A39" s="8" t="s">
        <v>50</v>
      </c>
      <c r="B39" s="4"/>
      <c r="C39" s="3" t="str">
        <f>CONCATENATE("Minimum score = ",MIN(INDEX(SystemMaturityMatrixDatabase!AD2:AD999,C2),INDEX(SystemMaturityMatrixDatabase!AE2:AE999,C2)),"    Maximum score = ",MAX(INDEX(SystemMaturityMatrixDatabase!AD2:AD999,C2),INDEX(SystemMaturityMatrixDatabase!AE2:AE999,C2)))</f>
        <v>Minimum score = 1    Maximum score = 1</v>
      </c>
      <c r="D39" s="3"/>
      <c r="E39" s="9"/>
    </row>
    <row r="40" spans="1:5" x14ac:dyDescent="0.25">
      <c r="A40" s="8"/>
      <c r="B40" s="4" t="str">
        <f>CONCATENATE("Research score = ",INDEX(SystemMaturityMatrixDatabase!AD2:AD999,C2))</f>
        <v>Research score = 1</v>
      </c>
      <c r="C40" s="3"/>
      <c r="D40" s="3"/>
      <c r="E40" s="9"/>
    </row>
    <row r="41" spans="1:5" ht="15.75" thickBot="1" x14ac:dyDescent="0.3">
      <c r="A41" s="10"/>
      <c r="B41" s="11" t="str">
        <f>CONCATENATE("Decision Support System score = ",INDEX(SystemMaturityMatrixDatabase!AE2:AE999,C2))</f>
        <v>Decision Support System score = 1</v>
      </c>
      <c r="C41" s="12"/>
      <c r="D41" s="12"/>
      <c r="E41" s="13"/>
    </row>
    <row r="42" spans="1:5" ht="15.75" thickTop="1" x14ac:dyDescent="0.25"/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Drop Down 5">
              <controlPr defaultSize="0" autoLine="0" autoPict="0">
                <anchor moveWithCells="1" sizeWithCells="1">
                  <from>
                    <xdr:col>2</xdr:col>
                    <xdr:colOff>19050</xdr:colOff>
                    <xdr:row>1</xdr:row>
                    <xdr:rowOff>9525</xdr:rowOff>
                  </from>
                  <to>
                    <xdr:col>3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E999"/>
  <sheetViews>
    <sheetView workbookViewId="0">
      <selection activeCell="E1" sqref="E1"/>
    </sheetView>
  </sheetViews>
  <sheetFormatPr defaultRowHeight="12.75" x14ac:dyDescent="0.2"/>
  <cols>
    <col min="1" max="3" width="9.140625" style="1"/>
    <col min="4" max="4" width="19.42578125" style="1" customWidth="1"/>
    <col min="5" max="5" width="10.28515625" style="1" customWidth="1"/>
    <col min="6" max="6" width="7.140625" style="1" customWidth="1"/>
    <col min="7" max="16384" width="9.140625" style="1"/>
  </cols>
  <sheetData>
    <row r="1" spans="1:31" x14ac:dyDescent="0.2">
      <c r="A1" s="1" t="s">
        <v>0</v>
      </c>
      <c r="B1" s="1" t="s">
        <v>1</v>
      </c>
      <c r="D1" s="1" t="s">
        <v>38</v>
      </c>
      <c r="E1" s="1" t="s">
        <v>41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7" t="s">
        <v>9</v>
      </c>
      <c r="N1" s="17" t="s">
        <v>10</v>
      </c>
      <c r="O1" s="17" t="s">
        <v>11</v>
      </c>
      <c r="P1" s="17" t="s">
        <v>12</v>
      </c>
      <c r="Q1" s="17" t="s">
        <v>13</v>
      </c>
      <c r="R1" s="17" t="s">
        <v>14</v>
      </c>
      <c r="S1" s="17" t="s">
        <v>15</v>
      </c>
      <c r="T1" s="17" t="s">
        <v>16</v>
      </c>
      <c r="U1" s="17" t="s">
        <v>17</v>
      </c>
      <c r="V1" s="17" t="s">
        <v>11</v>
      </c>
      <c r="W1" s="17" t="s">
        <v>18</v>
      </c>
      <c r="X1" s="17" t="s">
        <v>19</v>
      </c>
      <c r="Y1" s="17" t="s">
        <v>20</v>
      </c>
      <c r="Z1" s="17" t="s">
        <v>21</v>
      </c>
      <c r="AA1" s="17" t="s">
        <v>22</v>
      </c>
      <c r="AB1" s="17" t="s">
        <v>23</v>
      </c>
      <c r="AC1" s="17" t="s">
        <v>24</v>
      </c>
      <c r="AD1" s="17" t="s">
        <v>25</v>
      </c>
      <c r="AE1" s="17" t="s">
        <v>26</v>
      </c>
    </row>
    <row r="2" spans="1:31" ht="38.25" x14ac:dyDescent="0.2">
      <c r="A2" s="17" t="s">
        <v>27</v>
      </c>
      <c r="B2" s="18" t="s">
        <v>30</v>
      </c>
      <c r="C2" s="18" t="s">
        <v>43</v>
      </c>
      <c r="D2" s="18" t="str">
        <f>IF(A2&lt;&gt;"",CONCATENATE(B2," - ", C2, " (",A2,")"),"")</f>
        <v>Above Ground Biomass - Self-assessment (Viju John)</v>
      </c>
      <c r="E2" s="18" t="s">
        <v>42</v>
      </c>
      <c r="F2" s="1">
        <v>1</v>
      </c>
      <c r="G2" s="17" t="s">
        <v>30</v>
      </c>
      <c r="H2" s="17" t="s">
        <v>31</v>
      </c>
      <c r="I2" s="17" t="s">
        <v>29</v>
      </c>
      <c r="J2" s="17" t="s">
        <v>32</v>
      </c>
      <c r="K2" s="1">
        <v>1</v>
      </c>
      <c r="L2" s="1">
        <v>1</v>
      </c>
      <c r="M2" s="1">
        <v>1</v>
      </c>
      <c r="N2" s="1">
        <v>1</v>
      </c>
      <c r="O2" s="1">
        <v>1</v>
      </c>
      <c r="P2" s="1">
        <v>1</v>
      </c>
      <c r="Q2" s="1">
        <v>1</v>
      </c>
      <c r="R2" s="1">
        <v>1</v>
      </c>
      <c r="S2" s="1">
        <v>1</v>
      </c>
      <c r="T2" s="1">
        <v>1</v>
      </c>
      <c r="U2" s="1">
        <v>1</v>
      </c>
      <c r="V2" s="1">
        <v>1</v>
      </c>
      <c r="W2" s="1">
        <v>1</v>
      </c>
      <c r="X2" s="1">
        <v>1</v>
      </c>
      <c r="Y2" s="1">
        <v>1</v>
      </c>
      <c r="Z2" s="1">
        <v>1</v>
      </c>
      <c r="AA2" s="1">
        <v>1</v>
      </c>
      <c r="AB2" s="1">
        <v>1</v>
      </c>
      <c r="AC2" s="1">
        <v>1</v>
      </c>
      <c r="AD2" s="1">
        <v>1</v>
      </c>
      <c r="AE2" s="1">
        <v>1</v>
      </c>
    </row>
    <row r="3" spans="1:31" ht="38.25" x14ac:dyDescent="0.2">
      <c r="A3" s="17" t="s">
        <v>33</v>
      </c>
      <c r="B3" s="18" t="s">
        <v>44</v>
      </c>
      <c r="C3" s="18" t="s">
        <v>43</v>
      </c>
      <c r="D3" s="18" t="str">
        <f>IF(A3&lt;&gt;"",CONCATENATE(B3," - ", C3, " (",A3,")"),"")</f>
        <v>test - Self-assessment (Else Swinnen)</v>
      </c>
      <c r="E3" s="18" t="s">
        <v>42</v>
      </c>
      <c r="F3" s="1">
        <v>1</v>
      </c>
      <c r="G3" s="1" t="s">
        <v>34</v>
      </c>
      <c r="H3" s="17" t="s">
        <v>35</v>
      </c>
      <c r="I3" s="17" t="s">
        <v>29</v>
      </c>
      <c r="J3" s="17" t="s">
        <v>36</v>
      </c>
      <c r="K3" s="1">
        <v>4</v>
      </c>
      <c r="L3" s="1">
        <v>5</v>
      </c>
      <c r="M3" s="1">
        <v>2</v>
      </c>
      <c r="N3" s="1">
        <v>3</v>
      </c>
    </row>
    <row r="4" spans="1:31" ht="38.25" x14ac:dyDescent="0.2">
      <c r="A4" s="17" t="s">
        <v>37</v>
      </c>
      <c r="B4" s="18" t="s">
        <v>30</v>
      </c>
      <c r="C4" s="18" t="s">
        <v>43</v>
      </c>
      <c r="D4" s="18" t="str">
        <f>IF(A4&lt;&gt;"",CONCATENATE(B4," - ", C4, " (",A4,")"),"")</f>
        <v>Above Ground Biomass - Self-assessment (Yijian Zeng)</v>
      </c>
      <c r="E4" s="18" t="s">
        <v>42</v>
      </c>
      <c r="F4" s="1">
        <v>1</v>
      </c>
      <c r="G4" s="17" t="s">
        <v>30</v>
      </c>
      <c r="H4" s="17" t="s">
        <v>31</v>
      </c>
      <c r="I4" s="17" t="s">
        <v>29</v>
      </c>
      <c r="J4" s="17" t="s">
        <v>36</v>
      </c>
      <c r="K4" s="1">
        <v>1</v>
      </c>
      <c r="L4" s="1">
        <v>1</v>
      </c>
      <c r="M4" s="1">
        <v>1</v>
      </c>
      <c r="N4" s="1">
        <v>1</v>
      </c>
      <c r="O4" s="1">
        <v>1</v>
      </c>
      <c r="P4" s="1">
        <v>1</v>
      </c>
      <c r="Q4" s="1">
        <v>1</v>
      </c>
      <c r="R4" s="1">
        <v>1</v>
      </c>
      <c r="S4" s="1">
        <v>1</v>
      </c>
      <c r="T4" s="1">
        <v>1</v>
      </c>
      <c r="U4" s="1">
        <v>1</v>
      </c>
      <c r="V4" s="1">
        <v>1</v>
      </c>
      <c r="W4" s="1">
        <v>1</v>
      </c>
      <c r="X4" s="1">
        <v>1</v>
      </c>
      <c r="Y4" s="1">
        <v>1</v>
      </c>
      <c r="Z4" s="1">
        <v>1</v>
      </c>
      <c r="AA4" s="1">
        <v>1</v>
      </c>
      <c r="AB4" s="1">
        <v>1</v>
      </c>
      <c r="AC4" s="1">
        <v>1</v>
      </c>
      <c r="AD4" s="1">
        <v>1</v>
      </c>
      <c r="AE4" s="1">
        <v>1</v>
      </c>
    </row>
    <row r="5" spans="1:31" ht="51" x14ac:dyDescent="0.2">
      <c r="A5" s="17" t="s">
        <v>52</v>
      </c>
      <c r="B5" s="18" t="s">
        <v>51</v>
      </c>
      <c r="C5" s="1" t="s">
        <v>43</v>
      </c>
      <c r="D5" s="18" t="str">
        <f t="shared" ref="D5:D68" si="0">IF(A5&lt;&gt;"",CONCATENATE(B5," - ", C5, " (",A5,")"),"")</f>
        <v>Precipitation (Surface) - Self-assessment (EUMETSAT Workshop participant)</v>
      </c>
      <c r="E5" s="18" t="s">
        <v>42</v>
      </c>
      <c r="F5" s="17" t="s">
        <v>53</v>
      </c>
      <c r="G5" s="17" t="s">
        <v>51</v>
      </c>
      <c r="H5" s="17" t="s">
        <v>35</v>
      </c>
      <c r="I5" s="17" t="s">
        <v>54</v>
      </c>
      <c r="J5" s="17" t="s">
        <v>55</v>
      </c>
      <c r="K5" s="1">
        <v>2</v>
      </c>
      <c r="L5" s="1">
        <v>4</v>
      </c>
      <c r="M5" s="1">
        <v>3</v>
      </c>
      <c r="N5" s="1">
        <v>2</v>
      </c>
      <c r="O5" s="1">
        <v>6</v>
      </c>
      <c r="P5" s="1">
        <v>6</v>
      </c>
      <c r="Q5" s="1">
        <v>6</v>
      </c>
      <c r="R5" s="1">
        <v>6</v>
      </c>
      <c r="S5" s="1">
        <v>2</v>
      </c>
      <c r="T5" s="1">
        <v>6</v>
      </c>
      <c r="U5" s="1">
        <v>1</v>
      </c>
      <c r="V5" s="1">
        <v>6</v>
      </c>
      <c r="W5" s="1">
        <v>4</v>
      </c>
      <c r="X5" s="1">
        <v>2</v>
      </c>
      <c r="Y5" s="1">
        <v>5</v>
      </c>
      <c r="Z5" s="1">
        <v>4</v>
      </c>
      <c r="AA5" s="1">
        <v>4</v>
      </c>
      <c r="AB5" s="1">
        <v>3</v>
      </c>
      <c r="AC5" s="1">
        <v>5</v>
      </c>
      <c r="AD5" s="1">
        <v>6</v>
      </c>
      <c r="AE5" s="1">
        <v>6</v>
      </c>
    </row>
    <row r="6" spans="1:31" ht="38.25" x14ac:dyDescent="0.2">
      <c r="A6" s="17" t="s">
        <v>56</v>
      </c>
      <c r="B6" s="1" t="s">
        <v>51</v>
      </c>
      <c r="C6" s="1" t="s">
        <v>43</v>
      </c>
      <c r="D6" s="18" t="str">
        <f t="shared" si="0"/>
        <v>Precipitation (Surface) - Self-assessment (Andre Obregon)</v>
      </c>
      <c r="E6" s="18" t="s">
        <v>42</v>
      </c>
      <c r="F6" s="1">
        <v>1</v>
      </c>
      <c r="G6" s="1" t="s">
        <v>51</v>
      </c>
      <c r="H6" s="1" t="s">
        <v>35</v>
      </c>
      <c r="I6" s="1" t="s">
        <v>54</v>
      </c>
      <c r="J6" s="17" t="s">
        <v>55</v>
      </c>
      <c r="K6" s="1">
        <v>2</v>
      </c>
      <c r="L6" s="1">
        <v>4</v>
      </c>
      <c r="M6" s="1">
        <v>3</v>
      </c>
      <c r="N6" s="1">
        <v>2</v>
      </c>
      <c r="O6" s="1">
        <v>6</v>
      </c>
      <c r="P6" s="1">
        <v>6</v>
      </c>
      <c r="Q6" s="1">
        <v>6</v>
      </c>
      <c r="R6" s="1">
        <v>6</v>
      </c>
      <c r="S6" s="1">
        <v>2</v>
      </c>
      <c r="T6" s="1">
        <v>6</v>
      </c>
      <c r="U6" s="1">
        <v>6</v>
      </c>
      <c r="V6" s="1">
        <v>6</v>
      </c>
      <c r="W6" s="1">
        <v>4</v>
      </c>
      <c r="X6" s="1">
        <v>2</v>
      </c>
      <c r="Y6" s="1">
        <v>5</v>
      </c>
      <c r="Z6" s="1">
        <v>4</v>
      </c>
      <c r="AA6" s="1">
        <v>4</v>
      </c>
      <c r="AB6" s="1">
        <v>3</v>
      </c>
      <c r="AC6" s="1">
        <v>5</v>
      </c>
      <c r="AD6" s="1">
        <v>6</v>
      </c>
      <c r="AE6" s="1">
        <v>6</v>
      </c>
    </row>
    <row r="7" spans="1:31" ht="38.25" x14ac:dyDescent="0.2">
      <c r="A7" s="1" t="s">
        <v>56</v>
      </c>
      <c r="B7" s="1" t="s">
        <v>51</v>
      </c>
      <c r="C7" s="1" t="s">
        <v>43</v>
      </c>
      <c r="D7" s="18" t="str">
        <f t="shared" si="0"/>
        <v>Precipitation (Surface) - Self-assessment (Andre Obregon)</v>
      </c>
      <c r="E7" s="18" t="s">
        <v>42</v>
      </c>
      <c r="F7" s="1">
        <v>1</v>
      </c>
      <c r="G7" s="1" t="s">
        <v>51</v>
      </c>
      <c r="H7" s="1" t="s">
        <v>35</v>
      </c>
      <c r="I7" s="1" t="s">
        <v>57</v>
      </c>
      <c r="J7" s="17" t="s">
        <v>55</v>
      </c>
      <c r="K7" s="1">
        <v>1</v>
      </c>
      <c r="L7" s="1">
        <v>3</v>
      </c>
      <c r="M7" s="1">
        <v>4</v>
      </c>
      <c r="N7" s="1">
        <v>2</v>
      </c>
      <c r="O7" s="1">
        <v>3</v>
      </c>
      <c r="P7" s="1">
        <v>6</v>
      </c>
      <c r="Q7" s="1">
        <v>6</v>
      </c>
      <c r="R7" s="1">
        <v>2</v>
      </c>
      <c r="S7" s="1">
        <v>1</v>
      </c>
      <c r="T7" s="1">
        <v>1</v>
      </c>
      <c r="U7" s="1">
        <v>3</v>
      </c>
      <c r="V7" s="1">
        <v>4</v>
      </c>
      <c r="W7" s="1">
        <v>4</v>
      </c>
      <c r="X7" s="1">
        <v>4</v>
      </c>
      <c r="Y7" s="1">
        <v>6</v>
      </c>
      <c r="Z7" s="1">
        <v>3</v>
      </c>
      <c r="AA7" s="1">
        <v>4</v>
      </c>
      <c r="AB7" s="1">
        <v>4</v>
      </c>
      <c r="AC7" s="1">
        <v>6</v>
      </c>
      <c r="AD7" s="1">
        <v>6</v>
      </c>
      <c r="AE7" s="1">
        <v>6</v>
      </c>
    </row>
    <row r="8" spans="1:31" ht="38.25" x14ac:dyDescent="0.2">
      <c r="A8" s="17" t="s">
        <v>58</v>
      </c>
      <c r="B8" s="18" t="s">
        <v>28</v>
      </c>
      <c r="C8" s="1" t="s">
        <v>43</v>
      </c>
      <c r="D8" s="18" t="str">
        <f t="shared" si="0"/>
        <v>CLOUDS Physics - Self-assessment (Joerg Schulz)</v>
      </c>
      <c r="E8" s="18" t="s">
        <v>42</v>
      </c>
      <c r="F8" s="1">
        <v>1</v>
      </c>
      <c r="G8" s="17" t="s">
        <v>28</v>
      </c>
      <c r="H8" s="1" t="s">
        <v>35</v>
      </c>
      <c r="I8" s="1" t="s">
        <v>29</v>
      </c>
      <c r="J8" s="17" t="s">
        <v>59</v>
      </c>
      <c r="K8" s="1">
        <v>2</v>
      </c>
      <c r="L8" s="1">
        <v>1</v>
      </c>
      <c r="M8" s="1">
        <v>1</v>
      </c>
      <c r="N8" s="1">
        <v>1</v>
      </c>
      <c r="O8" s="1">
        <v>1</v>
      </c>
      <c r="P8" s="1">
        <v>1</v>
      </c>
      <c r="Q8" s="1">
        <v>1</v>
      </c>
      <c r="R8" s="1">
        <v>1</v>
      </c>
      <c r="S8" s="1">
        <v>1</v>
      </c>
      <c r="T8" s="1">
        <v>1</v>
      </c>
      <c r="U8" s="1">
        <v>1</v>
      </c>
      <c r="V8" s="1">
        <v>1</v>
      </c>
      <c r="W8" s="1">
        <v>1</v>
      </c>
      <c r="X8" s="1">
        <v>1</v>
      </c>
      <c r="Y8" s="1">
        <v>1</v>
      </c>
      <c r="Z8" s="1">
        <v>1</v>
      </c>
      <c r="AA8" s="1">
        <v>1</v>
      </c>
      <c r="AB8" s="1">
        <v>1</v>
      </c>
      <c r="AC8" s="1">
        <v>1</v>
      </c>
      <c r="AD8" s="1">
        <v>1</v>
      </c>
      <c r="AE8" s="1">
        <v>1</v>
      </c>
    </row>
    <row r="9" spans="1:31" ht="38.25" x14ac:dyDescent="0.2">
      <c r="A9" s="17" t="s">
        <v>27</v>
      </c>
      <c r="B9" s="18" t="s">
        <v>30</v>
      </c>
      <c r="C9" s="1" t="s">
        <v>43</v>
      </c>
      <c r="D9" s="18" t="str">
        <f t="shared" si="0"/>
        <v>Above Ground Biomass - Self-assessment (Viju John)</v>
      </c>
      <c r="E9" s="18" t="s">
        <v>42</v>
      </c>
      <c r="F9" s="1">
        <v>4</v>
      </c>
      <c r="G9" s="17" t="s">
        <v>30</v>
      </c>
      <c r="H9" s="1" t="s">
        <v>31</v>
      </c>
      <c r="I9" s="1" t="s">
        <v>29</v>
      </c>
      <c r="J9" s="17" t="s">
        <v>60</v>
      </c>
      <c r="K9" s="1">
        <v>1</v>
      </c>
      <c r="L9" s="1">
        <v>1</v>
      </c>
      <c r="M9" s="1">
        <v>1</v>
      </c>
      <c r="N9" s="1">
        <v>1</v>
      </c>
      <c r="O9" s="1">
        <v>1</v>
      </c>
      <c r="P9" s="1">
        <v>1</v>
      </c>
      <c r="Q9" s="1">
        <v>1</v>
      </c>
      <c r="R9" s="1">
        <v>1</v>
      </c>
      <c r="S9" s="1">
        <v>1</v>
      </c>
      <c r="T9" s="1">
        <v>1</v>
      </c>
      <c r="U9" s="1">
        <v>1</v>
      </c>
      <c r="V9" s="1">
        <v>1</v>
      </c>
      <c r="W9" s="1">
        <v>1</v>
      </c>
      <c r="X9" s="1">
        <v>1</v>
      </c>
      <c r="Y9" s="1">
        <v>1</v>
      </c>
      <c r="Z9" s="1">
        <v>1</v>
      </c>
      <c r="AA9" s="1">
        <v>1</v>
      </c>
      <c r="AB9" s="1">
        <v>1</v>
      </c>
      <c r="AC9" s="1">
        <v>1</v>
      </c>
      <c r="AD9" s="1">
        <v>1</v>
      </c>
      <c r="AE9" s="1">
        <v>1</v>
      </c>
    </row>
    <row r="10" spans="1:31" ht="38.25" x14ac:dyDescent="0.2">
      <c r="A10" s="1" t="s">
        <v>27</v>
      </c>
      <c r="B10" s="18" t="s">
        <v>61</v>
      </c>
      <c r="C10" s="1" t="s">
        <v>43</v>
      </c>
      <c r="D10" s="18" t="str">
        <f t="shared" si="0"/>
        <v>Aerosol (Composition) - Self-assessment (Viju John)</v>
      </c>
      <c r="E10" s="18" t="s">
        <v>42</v>
      </c>
      <c r="F10" s="1">
        <v>4</v>
      </c>
      <c r="G10" s="17" t="s">
        <v>61</v>
      </c>
      <c r="H10" s="1" t="s">
        <v>35</v>
      </c>
      <c r="I10" s="1" t="s">
        <v>29</v>
      </c>
      <c r="J10" s="17" t="s">
        <v>60</v>
      </c>
      <c r="K10" s="1">
        <v>1</v>
      </c>
      <c r="L10" s="1">
        <v>1</v>
      </c>
      <c r="M10" s="1">
        <v>1</v>
      </c>
      <c r="N10" s="1">
        <v>1</v>
      </c>
      <c r="O10" s="1">
        <v>1</v>
      </c>
      <c r="P10" s="1">
        <v>1</v>
      </c>
      <c r="Q10" s="1">
        <v>1</v>
      </c>
      <c r="R10" s="1">
        <v>1</v>
      </c>
      <c r="S10" s="1">
        <v>1</v>
      </c>
      <c r="T10" s="1">
        <v>1</v>
      </c>
      <c r="U10" s="1">
        <v>1</v>
      </c>
      <c r="V10" s="1">
        <v>1</v>
      </c>
      <c r="W10" s="1">
        <v>1</v>
      </c>
      <c r="X10" s="1">
        <v>1</v>
      </c>
      <c r="Y10" s="1">
        <v>1</v>
      </c>
      <c r="Z10" s="1">
        <v>1</v>
      </c>
      <c r="AA10" s="1">
        <v>1</v>
      </c>
      <c r="AB10" s="1">
        <v>1</v>
      </c>
      <c r="AC10" s="1">
        <v>1</v>
      </c>
      <c r="AD10" s="1">
        <v>1</v>
      </c>
      <c r="AE10" s="1">
        <v>1</v>
      </c>
    </row>
    <row r="11" spans="1:31" ht="25.5" x14ac:dyDescent="0.2">
      <c r="A11" s="1" t="s">
        <v>27</v>
      </c>
      <c r="B11" s="18" t="s">
        <v>28</v>
      </c>
      <c r="C11" s="1" t="s">
        <v>43</v>
      </c>
      <c r="D11" s="18" t="str">
        <f t="shared" si="0"/>
        <v>CLOUDS Physics - Self-assessment (Viju John)</v>
      </c>
      <c r="E11" s="18" t="s">
        <v>42</v>
      </c>
      <c r="F11" s="1">
        <v>1</v>
      </c>
      <c r="G11" s="17" t="s">
        <v>28</v>
      </c>
      <c r="H11" s="1" t="s">
        <v>35</v>
      </c>
      <c r="I11" s="17" t="s">
        <v>62</v>
      </c>
      <c r="J11" s="17" t="s">
        <v>60</v>
      </c>
      <c r="K11" s="1">
        <v>1</v>
      </c>
      <c r="L11" s="1">
        <v>1</v>
      </c>
      <c r="M11" s="1">
        <v>5</v>
      </c>
      <c r="N11" s="1">
        <v>1</v>
      </c>
      <c r="O11" s="1">
        <v>1</v>
      </c>
      <c r="P11" s="1">
        <v>4</v>
      </c>
      <c r="Q11" s="1">
        <v>1</v>
      </c>
      <c r="R11" s="1">
        <v>1</v>
      </c>
      <c r="S11" s="1">
        <v>1</v>
      </c>
      <c r="T11" s="1">
        <v>4</v>
      </c>
      <c r="U11" s="1">
        <v>4</v>
      </c>
      <c r="V11" s="1">
        <v>5</v>
      </c>
      <c r="W11" s="1">
        <v>1</v>
      </c>
      <c r="X11" s="1">
        <v>1</v>
      </c>
      <c r="Y11" s="1">
        <v>1</v>
      </c>
      <c r="Z11" s="1">
        <v>1</v>
      </c>
      <c r="AA11" s="1">
        <v>1</v>
      </c>
      <c r="AB11" s="1">
        <v>4</v>
      </c>
      <c r="AC11" s="1">
        <v>1</v>
      </c>
      <c r="AD11" s="1">
        <v>1</v>
      </c>
      <c r="AE11" s="1">
        <v>1</v>
      </c>
    </row>
    <row r="12" spans="1:31" ht="64.5" thickBot="1" x14ac:dyDescent="0.25">
      <c r="A12" s="17" t="s">
        <v>58</v>
      </c>
      <c r="B12" s="18" t="s">
        <v>63</v>
      </c>
      <c r="C12" s="1" t="s">
        <v>43</v>
      </c>
      <c r="D12" s="18" t="str">
        <f t="shared" si="0"/>
        <v>Wind speed and direction (Upper Air) - Self-assessment (Joerg Schulz)</v>
      </c>
      <c r="E12" s="18" t="s">
        <v>42</v>
      </c>
      <c r="F12" s="1" t="s">
        <v>53</v>
      </c>
      <c r="G12" s="17" t="s">
        <v>63</v>
      </c>
      <c r="H12" s="1" t="s">
        <v>35</v>
      </c>
      <c r="I12" s="1" t="s">
        <v>29</v>
      </c>
      <c r="J12" s="17" t="s">
        <v>64</v>
      </c>
      <c r="K12" s="1">
        <v>1</v>
      </c>
      <c r="L12" s="1">
        <v>2</v>
      </c>
      <c r="M12" s="1">
        <v>5</v>
      </c>
      <c r="N12" s="1">
        <v>1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</row>
    <row r="13" spans="1:31" ht="51" x14ac:dyDescent="0.2">
      <c r="A13" s="17" t="s">
        <v>66</v>
      </c>
      <c r="B13" s="19" t="s">
        <v>65</v>
      </c>
      <c r="C13" s="1" t="s">
        <v>43</v>
      </c>
      <c r="D13" s="18" t="str">
        <f t="shared" si="0"/>
        <v>Cloud properties (Upper Air) - Self-assessment (Dong Qinghan)</v>
      </c>
      <c r="E13" s="18" t="s">
        <v>42</v>
      </c>
      <c r="F13" s="1">
        <v>1</v>
      </c>
      <c r="G13" s="17" t="s">
        <v>65</v>
      </c>
      <c r="H13" s="1" t="s">
        <v>35</v>
      </c>
      <c r="I13" s="1" t="s">
        <v>29</v>
      </c>
      <c r="J13" s="17" t="s">
        <v>67</v>
      </c>
      <c r="K13" s="1">
        <v>4</v>
      </c>
      <c r="L13" s="1">
        <v>5</v>
      </c>
      <c r="M13" s="1">
        <v>4</v>
      </c>
      <c r="N13" s="1">
        <v>4</v>
      </c>
      <c r="O13" s="1">
        <v>5</v>
      </c>
      <c r="P13" s="1">
        <v>4</v>
      </c>
      <c r="Q13" s="1">
        <v>4</v>
      </c>
      <c r="R13" s="1">
        <v>5</v>
      </c>
      <c r="S13" s="1">
        <v>4</v>
      </c>
      <c r="T13" s="1">
        <v>5</v>
      </c>
      <c r="U13" s="1">
        <v>5</v>
      </c>
      <c r="V13" s="1">
        <v>3</v>
      </c>
      <c r="W13" s="1">
        <v>4</v>
      </c>
      <c r="X13" s="1">
        <v>4</v>
      </c>
      <c r="Y13" s="1">
        <v>4</v>
      </c>
      <c r="Z13" s="1">
        <v>5</v>
      </c>
      <c r="AA13" s="1">
        <v>5</v>
      </c>
      <c r="AB13" s="1">
        <v>5</v>
      </c>
      <c r="AC13" s="1">
        <v>5</v>
      </c>
      <c r="AD13" s="1">
        <v>0</v>
      </c>
      <c r="AE13" s="1">
        <v>0</v>
      </c>
    </row>
    <row r="14" spans="1:31" ht="38.25" x14ac:dyDescent="0.2">
      <c r="A14" s="17" t="s">
        <v>66</v>
      </c>
      <c r="B14" s="18" t="s">
        <v>68</v>
      </c>
      <c r="C14" s="1" t="s">
        <v>43</v>
      </c>
      <c r="D14" s="18" t="str">
        <f t="shared" si="0"/>
        <v>Ocean colour (Surface) - Self-assessment (Dong Qinghan)</v>
      </c>
      <c r="E14" s="18" t="s">
        <v>42</v>
      </c>
      <c r="F14" s="1">
        <v>1</v>
      </c>
      <c r="G14" s="17" t="s">
        <v>68</v>
      </c>
      <c r="H14" s="17" t="s">
        <v>69</v>
      </c>
      <c r="I14" s="17" t="s">
        <v>54</v>
      </c>
      <c r="J14" s="17" t="s">
        <v>67</v>
      </c>
      <c r="K14" s="1">
        <v>3</v>
      </c>
      <c r="L14" s="1">
        <v>4</v>
      </c>
      <c r="M14" s="1">
        <v>3</v>
      </c>
      <c r="N14" s="1">
        <v>1</v>
      </c>
      <c r="O14" s="1">
        <v>6</v>
      </c>
      <c r="P14" s="1">
        <v>6</v>
      </c>
      <c r="Q14" s="1">
        <v>6</v>
      </c>
      <c r="R14" s="1">
        <v>5</v>
      </c>
      <c r="S14" s="1">
        <v>4</v>
      </c>
      <c r="T14" s="1">
        <v>6</v>
      </c>
      <c r="U14" s="1">
        <v>6</v>
      </c>
      <c r="V14" s="1">
        <v>5</v>
      </c>
      <c r="W14" s="1">
        <v>3</v>
      </c>
      <c r="X14" s="1">
        <v>5</v>
      </c>
      <c r="Y14" s="1">
        <v>4</v>
      </c>
      <c r="Z14" s="1">
        <v>3</v>
      </c>
      <c r="AA14" s="1">
        <v>4</v>
      </c>
      <c r="AB14" s="1">
        <v>4</v>
      </c>
      <c r="AC14" s="1">
        <v>6</v>
      </c>
      <c r="AD14" s="1">
        <v>3</v>
      </c>
      <c r="AE14" s="1">
        <v>3</v>
      </c>
    </row>
    <row r="15" spans="1:31" ht="25.5" x14ac:dyDescent="0.2">
      <c r="A15" s="17" t="s">
        <v>66</v>
      </c>
      <c r="B15" s="1" t="s">
        <v>70</v>
      </c>
      <c r="C15" s="1" t="s">
        <v>43</v>
      </c>
      <c r="D15" s="18" t="str">
        <f t="shared" si="0"/>
        <v>LAI - Self-assessment (Dong Qinghan)</v>
      </c>
      <c r="E15" s="18" t="s">
        <v>71</v>
      </c>
      <c r="F15" s="1">
        <v>1</v>
      </c>
      <c r="G15" s="1" t="s">
        <v>70</v>
      </c>
      <c r="H15" s="1" t="s">
        <v>31</v>
      </c>
      <c r="I15" s="17" t="s">
        <v>29</v>
      </c>
      <c r="J15" s="17" t="s">
        <v>67</v>
      </c>
      <c r="K15" s="1">
        <v>6</v>
      </c>
      <c r="L15" s="1">
        <v>6</v>
      </c>
      <c r="M15" s="1">
        <v>6</v>
      </c>
      <c r="N15" s="1">
        <v>6</v>
      </c>
      <c r="O15" s="1">
        <v>6</v>
      </c>
      <c r="P15" s="1">
        <v>6</v>
      </c>
      <c r="Q15" s="1">
        <v>6</v>
      </c>
      <c r="R15" s="1">
        <v>6</v>
      </c>
      <c r="S15" s="1">
        <v>6</v>
      </c>
      <c r="T15" s="1">
        <v>6</v>
      </c>
      <c r="U15" s="1">
        <v>3</v>
      </c>
      <c r="V15" s="1">
        <v>6</v>
      </c>
      <c r="W15" s="1">
        <v>6</v>
      </c>
      <c r="X15" s="1">
        <v>6</v>
      </c>
      <c r="Y15" s="1">
        <v>6</v>
      </c>
      <c r="Z15" s="1">
        <v>5</v>
      </c>
      <c r="AA15" s="1">
        <v>5</v>
      </c>
      <c r="AB15" s="1">
        <v>4</v>
      </c>
      <c r="AC15" s="1">
        <v>6</v>
      </c>
      <c r="AD15" s="1">
        <v>3</v>
      </c>
      <c r="AE15" s="1">
        <v>3</v>
      </c>
    </row>
    <row r="16" spans="1:31" ht="38.25" x14ac:dyDescent="0.2">
      <c r="A16" s="1" t="s">
        <v>66</v>
      </c>
      <c r="B16" s="1" t="s">
        <v>72</v>
      </c>
      <c r="C16" s="1" t="s">
        <v>43</v>
      </c>
      <c r="D16" s="18" t="str">
        <f t="shared" si="0"/>
        <v>FAPAR - Self-assessment (Dong Qinghan)</v>
      </c>
      <c r="E16" s="18" t="s">
        <v>71</v>
      </c>
      <c r="F16" s="1">
        <v>1</v>
      </c>
      <c r="G16" s="1" t="s">
        <v>72</v>
      </c>
      <c r="H16" s="1" t="s">
        <v>31</v>
      </c>
      <c r="I16" s="1" t="s">
        <v>29</v>
      </c>
      <c r="J16" s="17" t="s">
        <v>67</v>
      </c>
      <c r="K16" s="1">
        <v>6</v>
      </c>
      <c r="L16" s="1">
        <v>5</v>
      </c>
      <c r="M16" s="1">
        <v>6</v>
      </c>
      <c r="N16" s="1">
        <v>5</v>
      </c>
      <c r="O16" s="1">
        <v>6</v>
      </c>
      <c r="P16" s="1">
        <v>6</v>
      </c>
      <c r="Q16" s="1">
        <v>6</v>
      </c>
      <c r="R16" s="1">
        <v>6</v>
      </c>
      <c r="S16" s="1">
        <v>6</v>
      </c>
      <c r="T16" s="1">
        <v>6</v>
      </c>
      <c r="U16" s="1">
        <v>3</v>
      </c>
      <c r="V16" s="1">
        <v>0</v>
      </c>
      <c r="W16" s="1">
        <v>6</v>
      </c>
      <c r="X16" s="1">
        <v>6</v>
      </c>
      <c r="Y16" s="1">
        <v>6</v>
      </c>
      <c r="Z16" s="1">
        <v>5</v>
      </c>
      <c r="AA16" s="1">
        <v>5</v>
      </c>
      <c r="AB16" s="1">
        <v>4</v>
      </c>
      <c r="AC16" s="1">
        <v>6</v>
      </c>
      <c r="AD16" s="1">
        <v>3</v>
      </c>
      <c r="AE16" s="1">
        <v>3</v>
      </c>
    </row>
    <row r="17" spans="1:31" ht="51" x14ac:dyDescent="0.2">
      <c r="A17" s="1" t="s">
        <v>66</v>
      </c>
      <c r="B17" s="18" t="s">
        <v>65</v>
      </c>
      <c r="C17" s="1" t="s">
        <v>43</v>
      </c>
      <c r="D17" s="18" t="str">
        <f t="shared" si="0"/>
        <v>Cloud properties (Upper Air) - Self-assessment (Dong Qinghan)</v>
      </c>
      <c r="E17" s="18" t="s">
        <v>42</v>
      </c>
      <c r="F17" s="1">
        <v>1</v>
      </c>
      <c r="G17" s="17" t="s">
        <v>65</v>
      </c>
      <c r="H17" s="1" t="s">
        <v>35</v>
      </c>
      <c r="I17" s="17" t="s">
        <v>57</v>
      </c>
      <c r="J17" s="17" t="s">
        <v>73</v>
      </c>
      <c r="K17" s="1">
        <v>4</v>
      </c>
      <c r="L17" s="1">
        <v>5</v>
      </c>
      <c r="M17" s="1">
        <v>4</v>
      </c>
      <c r="N17" s="1">
        <v>4</v>
      </c>
      <c r="O17" s="1">
        <v>5</v>
      </c>
      <c r="P17" s="1">
        <v>5</v>
      </c>
      <c r="Q17" s="1">
        <v>2</v>
      </c>
      <c r="R17" s="1">
        <v>6</v>
      </c>
      <c r="S17" s="1">
        <v>3</v>
      </c>
      <c r="T17" s="1">
        <v>4</v>
      </c>
      <c r="U17" s="1">
        <v>5</v>
      </c>
      <c r="V17" s="1">
        <v>5</v>
      </c>
      <c r="W17" s="1">
        <v>5</v>
      </c>
      <c r="X17" s="1">
        <v>3</v>
      </c>
      <c r="Y17" s="1">
        <v>6</v>
      </c>
      <c r="Z17" s="1">
        <v>3</v>
      </c>
      <c r="AA17" s="1">
        <v>3</v>
      </c>
      <c r="AB17" s="1">
        <v>4</v>
      </c>
      <c r="AC17" s="1">
        <v>3</v>
      </c>
      <c r="AD17" s="1">
        <v>0</v>
      </c>
      <c r="AE17" s="1">
        <v>0</v>
      </c>
    </row>
    <row r="18" spans="1:31" ht="51" x14ac:dyDescent="0.2">
      <c r="A18" s="1" t="s">
        <v>66</v>
      </c>
      <c r="B18" s="18" t="s">
        <v>74</v>
      </c>
      <c r="C18" s="1" t="s">
        <v>43</v>
      </c>
      <c r="D18" s="18" t="str">
        <f t="shared" si="0"/>
        <v>Sea-surface salinity (Surface) - Self-assessment (Dong Qinghan)</v>
      </c>
      <c r="E18" s="18" t="s">
        <v>71</v>
      </c>
      <c r="F18" s="1">
        <v>1</v>
      </c>
      <c r="G18" s="17" t="s">
        <v>74</v>
      </c>
      <c r="H18" s="1" t="s">
        <v>69</v>
      </c>
      <c r="I18" s="17" t="s">
        <v>62</v>
      </c>
      <c r="J18" s="17" t="s">
        <v>75</v>
      </c>
      <c r="K18" s="1">
        <v>3</v>
      </c>
      <c r="L18" s="1">
        <v>3</v>
      </c>
      <c r="M18" s="1">
        <v>3</v>
      </c>
      <c r="N18" s="1">
        <v>1</v>
      </c>
      <c r="O18" s="1">
        <v>4</v>
      </c>
      <c r="P18" s="1">
        <v>3</v>
      </c>
      <c r="Q18" s="1">
        <v>3</v>
      </c>
      <c r="R18" s="1">
        <v>5</v>
      </c>
      <c r="S18" s="1">
        <v>4</v>
      </c>
      <c r="T18" s="1">
        <v>5</v>
      </c>
      <c r="U18" s="1">
        <v>4</v>
      </c>
      <c r="V18" s="1">
        <v>3</v>
      </c>
      <c r="W18" s="1">
        <v>3</v>
      </c>
      <c r="X18" s="1">
        <v>3</v>
      </c>
      <c r="Y18" s="1">
        <v>4</v>
      </c>
      <c r="Z18" s="1">
        <v>5</v>
      </c>
      <c r="AA18" s="1">
        <v>5</v>
      </c>
      <c r="AB18" s="1">
        <v>4</v>
      </c>
      <c r="AC18" s="1">
        <v>4</v>
      </c>
      <c r="AD18" s="1">
        <v>3</v>
      </c>
      <c r="AE18" s="1">
        <v>2</v>
      </c>
    </row>
    <row r="19" spans="1:31" ht="38.25" x14ac:dyDescent="0.2">
      <c r="A19" s="1" t="s">
        <v>66</v>
      </c>
      <c r="B19" s="1" t="s">
        <v>76</v>
      </c>
      <c r="C19" s="1" t="s">
        <v>43</v>
      </c>
      <c r="D19" s="18" t="str">
        <f t="shared" si="0"/>
        <v>Albedo - Self-assessment (Dong Qinghan)</v>
      </c>
      <c r="E19" s="18" t="s">
        <v>71</v>
      </c>
      <c r="F19" s="1">
        <v>1</v>
      </c>
      <c r="G19" s="1" t="s">
        <v>76</v>
      </c>
      <c r="H19" s="1" t="s">
        <v>31</v>
      </c>
      <c r="I19" s="1" t="s">
        <v>62</v>
      </c>
      <c r="J19" s="17" t="s">
        <v>75</v>
      </c>
      <c r="K19" s="1">
        <v>4</v>
      </c>
      <c r="L19" s="1">
        <v>5</v>
      </c>
      <c r="M19" s="1">
        <v>4</v>
      </c>
      <c r="N19" s="1">
        <v>4</v>
      </c>
      <c r="O19" s="1">
        <v>5</v>
      </c>
      <c r="P19" s="1">
        <v>4</v>
      </c>
      <c r="Q19" s="1">
        <v>4</v>
      </c>
      <c r="R19" s="1">
        <v>5</v>
      </c>
      <c r="S19" s="1">
        <v>4</v>
      </c>
      <c r="T19" s="1">
        <v>5</v>
      </c>
      <c r="U19" s="1">
        <v>5</v>
      </c>
      <c r="V19" s="1">
        <v>3</v>
      </c>
      <c r="W19" s="1">
        <v>3</v>
      </c>
      <c r="X19" s="1">
        <v>4</v>
      </c>
      <c r="Y19" s="1">
        <v>4</v>
      </c>
      <c r="Z19" s="1">
        <v>5</v>
      </c>
      <c r="AA19" s="1">
        <v>5</v>
      </c>
      <c r="AB19" s="1">
        <v>5</v>
      </c>
      <c r="AC19" s="1">
        <v>5</v>
      </c>
      <c r="AD19" s="1">
        <v>4</v>
      </c>
      <c r="AE19" s="1">
        <v>2</v>
      </c>
    </row>
    <row r="20" spans="1:31" ht="51" x14ac:dyDescent="0.2">
      <c r="A20" s="1" t="s">
        <v>66</v>
      </c>
      <c r="B20" s="18" t="s">
        <v>77</v>
      </c>
      <c r="C20" s="1" t="s">
        <v>43</v>
      </c>
      <c r="D20" s="18" t="str">
        <f t="shared" si="0"/>
        <v>Surface Radiation Budget (Surface) - Self-assessment (Dong Qinghan)</v>
      </c>
      <c r="E20" s="18" t="s">
        <v>71</v>
      </c>
      <c r="F20" s="1">
        <v>1</v>
      </c>
      <c r="G20" s="17" t="s">
        <v>77</v>
      </c>
      <c r="H20" s="1" t="s">
        <v>35</v>
      </c>
      <c r="I20" s="1" t="s">
        <v>62</v>
      </c>
      <c r="J20" s="17" t="s">
        <v>75</v>
      </c>
      <c r="K20" s="1">
        <v>4</v>
      </c>
      <c r="L20" s="1">
        <v>5</v>
      </c>
      <c r="M20" s="1">
        <v>4</v>
      </c>
      <c r="N20" s="1">
        <v>4</v>
      </c>
      <c r="O20" s="1">
        <v>5</v>
      </c>
      <c r="P20" s="1">
        <v>4</v>
      </c>
      <c r="Q20" s="1">
        <v>4</v>
      </c>
      <c r="R20" s="1">
        <v>5</v>
      </c>
      <c r="S20" s="1">
        <v>4</v>
      </c>
      <c r="T20" s="1">
        <v>5</v>
      </c>
      <c r="U20" s="1">
        <v>5</v>
      </c>
      <c r="V20" s="1">
        <v>3</v>
      </c>
      <c r="W20" s="1">
        <v>4</v>
      </c>
      <c r="X20" s="1">
        <v>4</v>
      </c>
      <c r="Y20" s="1">
        <v>4</v>
      </c>
      <c r="Z20" s="1">
        <v>5</v>
      </c>
      <c r="AA20" s="1">
        <v>5</v>
      </c>
      <c r="AB20" s="1">
        <v>5</v>
      </c>
      <c r="AC20" s="1">
        <v>5</v>
      </c>
      <c r="AD20" s="1">
        <v>4</v>
      </c>
      <c r="AE20" s="1">
        <v>2</v>
      </c>
    </row>
    <row r="21" spans="1:31" ht="38.25" x14ac:dyDescent="0.2">
      <c r="A21" s="1" t="s">
        <v>66</v>
      </c>
      <c r="B21" s="18" t="s">
        <v>78</v>
      </c>
      <c r="C21" s="1" t="s">
        <v>43</v>
      </c>
      <c r="D21" s="18" t="str">
        <f t="shared" si="0"/>
        <v>Soil Moisture - Self-assessment (Dong Qinghan)</v>
      </c>
      <c r="E21" s="18" t="s">
        <v>71</v>
      </c>
      <c r="F21" s="1">
        <v>1</v>
      </c>
      <c r="G21" s="17" t="s">
        <v>78</v>
      </c>
      <c r="H21" s="1" t="s">
        <v>31</v>
      </c>
      <c r="I21" s="1" t="s">
        <v>62</v>
      </c>
      <c r="J21" s="17" t="s">
        <v>75</v>
      </c>
      <c r="K21" s="1">
        <v>4</v>
      </c>
      <c r="L21" s="1">
        <v>3</v>
      </c>
      <c r="M21" s="1">
        <v>3</v>
      </c>
      <c r="N21" s="1">
        <v>1</v>
      </c>
      <c r="O21" s="1">
        <v>5</v>
      </c>
      <c r="P21" s="1">
        <v>5</v>
      </c>
      <c r="Q21" s="1">
        <v>5</v>
      </c>
      <c r="R21" s="1">
        <v>2</v>
      </c>
      <c r="S21" s="1">
        <v>4</v>
      </c>
      <c r="T21" s="1">
        <v>5</v>
      </c>
      <c r="U21" s="1">
        <v>4</v>
      </c>
      <c r="V21" s="1">
        <v>3</v>
      </c>
      <c r="W21" s="1">
        <v>5</v>
      </c>
      <c r="X21" s="1">
        <v>4</v>
      </c>
      <c r="Y21" s="1">
        <v>4</v>
      </c>
      <c r="Z21" s="1">
        <v>4</v>
      </c>
      <c r="AA21" s="1">
        <v>5</v>
      </c>
      <c r="AB21" s="1">
        <v>4</v>
      </c>
      <c r="AC21" s="1">
        <v>5</v>
      </c>
      <c r="AD21" s="1">
        <v>2</v>
      </c>
      <c r="AE21" s="1">
        <v>1</v>
      </c>
    </row>
    <row r="22" spans="1:31" ht="38.25" x14ac:dyDescent="0.2">
      <c r="A22" s="1" t="s">
        <v>66</v>
      </c>
      <c r="B22" s="18" t="s">
        <v>61</v>
      </c>
      <c r="C22" s="1" t="s">
        <v>43</v>
      </c>
      <c r="D22" s="18" t="str">
        <f t="shared" si="0"/>
        <v>Aerosol (Composition) - Self-assessment (Dong Qinghan)</v>
      </c>
      <c r="E22" s="18" t="s">
        <v>71</v>
      </c>
      <c r="F22" s="1">
        <v>1</v>
      </c>
      <c r="G22" s="17" t="s">
        <v>61</v>
      </c>
      <c r="H22" s="1" t="s">
        <v>35</v>
      </c>
      <c r="I22" s="1" t="s">
        <v>62</v>
      </c>
      <c r="J22" s="17" t="s">
        <v>75</v>
      </c>
      <c r="K22" s="1">
        <v>3</v>
      </c>
      <c r="L22" s="1">
        <v>3</v>
      </c>
      <c r="M22" s="1">
        <v>1</v>
      </c>
      <c r="N22" s="1">
        <v>2</v>
      </c>
      <c r="O22" s="1">
        <v>5</v>
      </c>
      <c r="P22" s="1">
        <v>4</v>
      </c>
      <c r="Q22" s="1">
        <v>4</v>
      </c>
      <c r="R22" s="1">
        <v>3</v>
      </c>
      <c r="S22" s="1">
        <v>3</v>
      </c>
      <c r="T22" s="1">
        <v>3</v>
      </c>
      <c r="U22" s="1">
        <v>3</v>
      </c>
      <c r="V22" s="1">
        <v>3</v>
      </c>
      <c r="W22" s="1">
        <v>3</v>
      </c>
      <c r="X22" s="1">
        <v>4</v>
      </c>
      <c r="Y22" s="1">
        <v>1</v>
      </c>
      <c r="Z22" s="1">
        <v>5</v>
      </c>
      <c r="AA22" s="1">
        <v>3</v>
      </c>
      <c r="AB22" s="1">
        <v>3</v>
      </c>
      <c r="AC22" s="1">
        <v>3</v>
      </c>
      <c r="AD22" s="1">
        <v>2</v>
      </c>
      <c r="AE22" s="1">
        <v>1</v>
      </c>
    </row>
    <row r="23" spans="1:31" ht="39" thickBot="1" x14ac:dyDescent="0.25">
      <c r="A23" s="1" t="s">
        <v>66</v>
      </c>
      <c r="B23" s="18" t="s">
        <v>68</v>
      </c>
      <c r="C23" s="1" t="s">
        <v>43</v>
      </c>
      <c r="D23" s="18" t="str">
        <f t="shared" si="0"/>
        <v>Ocean colour (Surface) - Self-assessment (Dong Qinghan)</v>
      </c>
      <c r="E23" s="18" t="s">
        <v>71</v>
      </c>
      <c r="F23" s="1">
        <v>1</v>
      </c>
      <c r="G23" s="17" t="s">
        <v>68</v>
      </c>
      <c r="H23" s="1" t="s">
        <v>69</v>
      </c>
      <c r="I23" s="1" t="s">
        <v>62</v>
      </c>
      <c r="J23" s="17" t="s">
        <v>75</v>
      </c>
      <c r="K23" s="1">
        <v>3</v>
      </c>
      <c r="L23" s="1">
        <v>4</v>
      </c>
      <c r="M23" s="1">
        <v>3</v>
      </c>
      <c r="N23" s="1">
        <v>1</v>
      </c>
      <c r="O23" s="1">
        <v>6</v>
      </c>
      <c r="P23" s="1">
        <v>6</v>
      </c>
      <c r="Q23" s="1">
        <v>6</v>
      </c>
      <c r="R23" s="1">
        <v>5</v>
      </c>
      <c r="S23" s="1">
        <v>4</v>
      </c>
      <c r="T23" s="1">
        <v>6</v>
      </c>
      <c r="U23" s="1">
        <v>6</v>
      </c>
      <c r="V23" s="1">
        <v>5</v>
      </c>
      <c r="W23" s="1">
        <v>3</v>
      </c>
      <c r="X23" s="1">
        <v>5</v>
      </c>
      <c r="Y23" s="1">
        <v>5</v>
      </c>
      <c r="Z23" s="1">
        <v>4</v>
      </c>
      <c r="AA23" s="1">
        <v>4</v>
      </c>
      <c r="AB23" s="1">
        <v>4</v>
      </c>
      <c r="AC23" s="1">
        <v>6</v>
      </c>
      <c r="AD23" s="1">
        <v>3</v>
      </c>
      <c r="AE23" s="1">
        <v>3</v>
      </c>
    </row>
    <row r="24" spans="1:31" ht="38.25" x14ac:dyDescent="0.2">
      <c r="A24" s="1" t="s">
        <v>66</v>
      </c>
      <c r="B24" s="19" t="s">
        <v>79</v>
      </c>
      <c r="C24" s="1" t="s">
        <v>43</v>
      </c>
      <c r="D24" s="18" t="str">
        <f t="shared" si="0"/>
        <v>Sea ice (Surface) - Self-assessment (Dong Qinghan)</v>
      </c>
      <c r="E24" s="18" t="s">
        <v>71</v>
      </c>
      <c r="F24" s="1">
        <v>1</v>
      </c>
      <c r="G24" s="17" t="s">
        <v>79</v>
      </c>
      <c r="H24" s="1" t="s">
        <v>69</v>
      </c>
      <c r="I24" s="1" t="s">
        <v>62</v>
      </c>
      <c r="J24" s="17" t="s">
        <v>80</v>
      </c>
      <c r="K24" s="1">
        <v>1</v>
      </c>
      <c r="L24" s="1">
        <v>4</v>
      </c>
      <c r="M24" s="1">
        <v>5</v>
      </c>
      <c r="N24" s="1">
        <v>1</v>
      </c>
      <c r="O24" s="1">
        <v>6</v>
      </c>
      <c r="P24" s="1">
        <v>5</v>
      </c>
      <c r="Q24" s="1">
        <v>6</v>
      </c>
      <c r="R24" s="1">
        <v>3</v>
      </c>
      <c r="S24" s="1">
        <v>5</v>
      </c>
      <c r="T24" s="1">
        <v>6</v>
      </c>
      <c r="U24" s="1">
        <v>5</v>
      </c>
      <c r="V24" s="1">
        <v>5</v>
      </c>
      <c r="W24" s="1">
        <v>4</v>
      </c>
      <c r="X24" s="1">
        <v>3</v>
      </c>
      <c r="Y24" s="1">
        <v>4</v>
      </c>
      <c r="Z24" s="1">
        <v>4</v>
      </c>
      <c r="AA24" s="1">
        <v>3</v>
      </c>
      <c r="AB24" s="1">
        <v>2</v>
      </c>
      <c r="AC24" s="1">
        <v>5</v>
      </c>
      <c r="AD24" s="1">
        <v>4</v>
      </c>
      <c r="AE24" s="1">
        <v>6</v>
      </c>
    </row>
    <row r="25" spans="1:31" ht="51" x14ac:dyDescent="0.2">
      <c r="A25" s="1" t="s">
        <v>66</v>
      </c>
      <c r="B25" s="18" t="s">
        <v>81</v>
      </c>
      <c r="C25" s="1" t="s">
        <v>43</v>
      </c>
      <c r="D25" s="18" t="str">
        <f t="shared" si="0"/>
        <v>Temperature (Upper Air) - Self-assessment (Dong Qinghan)</v>
      </c>
      <c r="E25" s="18" t="s">
        <v>71</v>
      </c>
      <c r="F25" s="1">
        <v>1</v>
      </c>
      <c r="G25" s="17" t="s">
        <v>81</v>
      </c>
      <c r="H25" s="1" t="s">
        <v>35</v>
      </c>
      <c r="I25" s="1" t="s">
        <v>62</v>
      </c>
      <c r="J25" s="17" t="s">
        <v>80</v>
      </c>
      <c r="K25" s="1">
        <v>1</v>
      </c>
      <c r="L25" s="1">
        <v>1</v>
      </c>
      <c r="M25" s="1">
        <v>1</v>
      </c>
      <c r="N25" s="1">
        <v>1</v>
      </c>
      <c r="O25" s="1">
        <v>2</v>
      </c>
      <c r="P25" s="1">
        <v>3</v>
      </c>
      <c r="Q25" s="1">
        <v>3</v>
      </c>
      <c r="R25" s="1">
        <v>2</v>
      </c>
      <c r="S25" s="1">
        <v>3</v>
      </c>
      <c r="T25" s="1">
        <v>2</v>
      </c>
      <c r="U25" s="1">
        <v>2</v>
      </c>
      <c r="V25" s="1">
        <v>2</v>
      </c>
      <c r="W25" s="1">
        <v>3</v>
      </c>
      <c r="X25" s="1">
        <v>3</v>
      </c>
      <c r="Y25" s="1">
        <v>2</v>
      </c>
      <c r="Z25" s="1">
        <v>4</v>
      </c>
      <c r="AA25" s="1">
        <v>4</v>
      </c>
      <c r="AB25" s="1">
        <v>3</v>
      </c>
      <c r="AC25" s="1">
        <v>3</v>
      </c>
      <c r="AD25" s="1">
        <v>4</v>
      </c>
      <c r="AE25" s="1">
        <v>3</v>
      </c>
    </row>
    <row r="26" spans="1:31" x14ac:dyDescent="0.2">
      <c r="D26" s="18" t="str">
        <f t="shared" si="0"/>
        <v/>
      </c>
      <c r="E26" s="18"/>
    </row>
    <row r="27" spans="1:31" x14ac:dyDescent="0.2">
      <c r="D27" s="18" t="str">
        <f t="shared" si="0"/>
        <v/>
      </c>
      <c r="E27" s="18"/>
    </row>
    <row r="28" spans="1:31" x14ac:dyDescent="0.2">
      <c r="D28" s="18" t="str">
        <f t="shared" si="0"/>
        <v/>
      </c>
      <c r="E28" s="18"/>
    </row>
    <row r="29" spans="1:31" x14ac:dyDescent="0.2">
      <c r="D29" s="18" t="str">
        <f t="shared" si="0"/>
        <v/>
      </c>
      <c r="E29" s="18"/>
    </row>
    <row r="30" spans="1:31" x14ac:dyDescent="0.2">
      <c r="D30" s="18" t="str">
        <f t="shared" si="0"/>
        <v/>
      </c>
      <c r="E30" s="18"/>
    </row>
    <row r="31" spans="1:31" x14ac:dyDescent="0.2">
      <c r="D31" s="18" t="str">
        <f t="shared" si="0"/>
        <v/>
      </c>
      <c r="E31" s="18"/>
    </row>
    <row r="32" spans="1:31" x14ac:dyDescent="0.2">
      <c r="D32" s="18" t="str">
        <f t="shared" si="0"/>
        <v/>
      </c>
      <c r="E32" s="18"/>
    </row>
    <row r="33" spans="4:5" x14ac:dyDescent="0.2">
      <c r="D33" s="18" t="str">
        <f t="shared" si="0"/>
        <v/>
      </c>
      <c r="E33" s="18"/>
    </row>
    <row r="34" spans="4:5" x14ac:dyDescent="0.2">
      <c r="D34" s="18" t="str">
        <f t="shared" si="0"/>
        <v/>
      </c>
      <c r="E34" s="18"/>
    </row>
    <row r="35" spans="4:5" x14ac:dyDescent="0.2">
      <c r="D35" s="18" t="str">
        <f t="shared" si="0"/>
        <v/>
      </c>
      <c r="E35" s="18"/>
    </row>
    <row r="36" spans="4:5" x14ac:dyDescent="0.2">
      <c r="D36" s="18" t="str">
        <f t="shared" si="0"/>
        <v/>
      </c>
      <c r="E36" s="18"/>
    </row>
    <row r="37" spans="4:5" x14ac:dyDescent="0.2">
      <c r="D37" s="18" t="str">
        <f t="shared" si="0"/>
        <v/>
      </c>
      <c r="E37" s="18"/>
    </row>
    <row r="38" spans="4:5" x14ac:dyDescent="0.2">
      <c r="D38" s="18" t="str">
        <f t="shared" si="0"/>
        <v/>
      </c>
      <c r="E38" s="18"/>
    </row>
    <row r="39" spans="4:5" x14ac:dyDescent="0.2">
      <c r="D39" s="18" t="str">
        <f t="shared" si="0"/>
        <v/>
      </c>
      <c r="E39" s="18"/>
    </row>
    <row r="40" spans="4:5" x14ac:dyDescent="0.2">
      <c r="D40" s="18" t="str">
        <f t="shared" si="0"/>
        <v/>
      </c>
      <c r="E40" s="18"/>
    </row>
    <row r="41" spans="4:5" x14ac:dyDescent="0.2">
      <c r="D41" s="18" t="str">
        <f t="shared" si="0"/>
        <v/>
      </c>
      <c r="E41" s="18"/>
    </row>
    <row r="42" spans="4:5" x14ac:dyDescent="0.2">
      <c r="D42" s="18" t="str">
        <f t="shared" si="0"/>
        <v/>
      </c>
      <c r="E42" s="18"/>
    </row>
    <row r="43" spans="4:5" x14ac:dyDescent="0.2">
      <c r="D43" s="18" t="str">
        <f t="shared" si="0"/>
        <v/>
      </c>
      <c r="E43" s="18"/>
    </row>
    <row r="44" spans="4:5" x14ac:dyDescent="0.2">
      <c r="D44" s="18" t="str">
        <f t="shared" si="0"/>
        <v/>
      </c>
      <c r="E44" s="18"/>
    </row>
    <row r="45" spans="4:5" x14ac:dyDescent="0.2">
      <c r="D45" s="18" t="str">
        <f t="shared" si="0"/>
        <v/>
      </c>
      <c r="E45" s="18"/>
    </row>
    <row r="46" spans="4:5" x14ac:dyDescent="0.2">
      <c r="D46" s="18" t="str">
        <f t="shared" si="0"/>
        <v/>
      </c>
      <c r="E46" s="18"/>
    </row>
    <row r="47" spans="4:5" x14ac:dyDescent="0.2">
      <c r="D47" s="18" t="str">
        <f t="shared" si="0"/>
        <v/>
      </c>
      <c r="E47" s="18"/>
    </row>
    <row r="48" spans="4:5" x14ac:dyDescent="0.2">
      <c r="D48" s="18" t="str">
        <f t="shared" si="0"/>
        <v/>
      </c>
      <c r="E48" s="18"/>
    </row>
    <row r="49" spans="4:5" x14ac:dyDescent="0.2">
      <c r="D49" s="18" t="str">
        <f t="shared" si="0"/>
        <v/>
      </c>
      <c r="E49" s="18"/>
    </row>
    <row r="50" spans="4:5" x14ac:dyDescent="0.2">
      <c r="D50" s="18" t="str">
        <f t="shared" si="0"/>
        <v/>
      </c>
      <c r="E50" s="18"/>
    </row>
    <row r="51" spans="4:5" x14ac:dyDescent="0.2">
      <c r="D51" s="18" t="str">
        <f t="shared" si="0"/>
        <v/>
      </c>
      <c r="E51" s="18"/>
    </row>
    <row r="52" spans="4:5" x14ac:dyDescent="0.2">
      <c r="D52" s="18" t="str">
        <f t="shared" si="0"/>
        <v/>
      </c>
      <c r="E52" s="18"/>
    </row>
    <row r="53" spans="4:5" x14ac:dyDescent="0.2">
      <c r="D53" s="18" t="str">
        <f t="shared" si="0"/>
        <v/>
      </c>
      <c r="E53" s="18"/>
    </row>
    <row r="54" spans="4:5" x14ac:dyDescent="0.2">
      <c r="D54" s="18" t="str">
        <f t="shared" si="0"/>
        <v/>
      </c>
      <c r="E54" s="18"/>
    </row>
    <row r="55" spans="4:5" x14ac:dyDescent="0.2">
      <c r="D55" s="18" t="str">
        <f t="shared" si="0"/>
        <v/>
      </c>
      <c r="E55" s="18"/>
    </row>
    <row r="56" spans="4:5" x14ac:dyDescent="0.2">
      <c r="D56" s="18" t="str">
        <f t="shared" si="0"/>
        <v/>
      </c>
      <c r="E56" s="18"/>
    </row>
    <row r="57" spans="4:5" x14ac:dyDescent="0.2">
      <c r="D57" s="18" t="str">
        <f t="shared" si="0"/>
        <v/>
      </c>
      <c r="E57" s="18"/>
    </row>
    <row r="58" spans="4:5" x14ac:dyDescent="0.2">
      <c r="D58" s="18" t="str">
        <f t="shared" si="0"/>
        <v/>
      </c>
      <c r="E58" s="18"/>
    </row>
    <row r="59" spans="4:5" x14ac:dyDescent="0.2">
      <c r="D59" s="18" t="str">
        <f t="shared" si="0"/>
        <v/>
      </c>
      <c r="E59" s="18"/>
    </row>
    <row r="60" spans="4:5" x14ac:dyDescent="0.2">
      <c r="D60" s="18" t="str">
        <f t="shared" si="0"/>
        <v/>
      </c>
      <c r="E60" s="18"/>
    </row>
    <row r="61" spans="4:5" x14ac:dyDescent="0.2">
      <c r="D61" s="18" t="str">
        <f t="shared" si="0"/>
        <v/>
      </c>
      <c r="E61" s="18"/>
    </row>
    <row r="62" spans="4:5" x14ac:dyDescent="0.2">
      <c r="D62" s="18" t="str">
        <f t="shared" si="0"/>
        <v/>
      </c>
      <c r="E62" s="18"/>
    </row>
    <row r="63" spans="4:5" x14ac:dyDescent="0.2">
      <c r="D63" s="18" t="str">
        <f t="shared" si="0"/>
        <v/>
      </c>
      <c r="E63" s="18"/>
    </row>
    <row r="64" spans="4:5" x14ac:dyDescent="0.2">
      <c r="D64" s="18" t="str">
        <f t="shared" si="0"/>
        <v/>
      </c>
      <c r="E64" s="18"/>
    </row>
    <row r="65" spans="4:5" x14ac:dyDescent="0.2">
      <c r="D65" s="18" t="str">
        <f t="shared" si="0"/>
        <v/>
      </c>
      <c r="E65" s="18"/>
    </row>
    <row r="66" spans="4:5" x14ac:dyDescent="0.2">
      <c r="D66" s="18" t="str">
        <f t="shared" si="0"/>
        <v/>
      </c>
      <c r="E66" s="18"/>
    </row>
    <row r="67" spans="4:5" x14ac:dyDescent="0.2">
      <c r="D67" s="18" t="str">
        <f t="shared" si="0"/>
        <v/>
      </c>
      <c r="E67" s="18"/>
    </row>
    <row r="68" spans="4:5" x14ac:dyDescent="0.2">
      <c r="D68" s="18" t="str">
        <f t="shared" si="0"/>
        <v/>
      </c>
      <c r="E68" s="18"/>
    </row>
    <row r="69" spans="4:5" x14ac:dyDescent="0.2">
      <c r="D69" s="18" t="str">
        <f t="shared" ref="D69:D132" si="1">IF(A69&lt;&gt;"",CONCATENATE(B69," - ", C69, " (",A69,")"),"")</f>
        <v/>
      </c>
      <c r="E69" s="18"/>
    </row>
    <row r="70" spans="4:5" x14ac:dyDescent="0.2">
      <c r="D70" s="18" t="str">
        <f t="shared" si="1"/>
        <v/>
      </c>
      <c r="E70" s="18"/>
    </row>
    <row r="71" spans="4:5" x14ac:dyDescent="0.2">
      <c r="D71" s="18" t="str">
        <f t="shared" si="1"/>
        <v/>
      </c>
      <c r="E71" s="18"/>
    </row>
    <row r="72" spans="4:5" x14ac:dyDescent="0.2">
      <c r="D72" s="18" t="str">
        <f t="shared" si="1"/>
        <v/>
      </c>
      <c r="E72" s="18"/>
    </row>
    <row r="73" spans="4:5" x14ac:dyDescent="0.2">
      <c r="D73" s="18" t="str">
        <f t="shared" si="1"/>
        <v/>
      </c>
      <c r="E73" s="18"/>
    </row>
    <row r="74" spans="4:5" x14ac:dyDescent="0.2">
      <c r="D74" s="18" t="str">
        <f t="shared" si="1"/>
        <v/>
      </c>
      <c r="E74" s="18"/>
    </row>
    <row r="75" spans="4:5" x14ac:dyDescent="0.2">
      <c r="D75" s="18" t="str">
        <f t="shared" si="1"/>
        <v/>
      </c>
      <c r="E75" s="18"/>
    </row>
    <row r="76" spans="4:5" x14ac:dyDescent="0.2">
      <c r="D76" s="18" t="str">
        <f t="shared" si="1"/>
        <v/>
      </c>
      <c r="E76" s="18"/>
    </row>
    <row r="77" spans="4:5" x14ac:dyDescent="0.2">
      <c r="D77" s="18" t="str">
        <f t="shared" si="1"/>
        <v/>
      </c>
      <c r="E77" s="18"/>
    </row>
    <row r="78" spans="4:5" x14ac:dyDescent="0.2">
      <c r="D78" s="18" t="str">
        <f t="shared" si="1"/>
        <v/>
      </c>
      <c r="E78" s="18"/>
    </row>
    <row r="79" spans="4:5" x14ac:dyDescent="0.2">
      <c r="D79" s="18" t="str">
        <f t="shared" si="1"/>
        <v/>
      </c>
      <c r="E79" s="18"/>
    </row>
    <row r="80" spans="4:5" x14ac:dyDescent="0.2">
      <c r="D80" s="18" t="str">
        <f t="shared" si="1"/>
        <v/>
      </c>
      <c r="E80" s="18"/>
    </row>
    <row r="81" spans="4:5" x14ac:dyDescent="0.2">
      <c r="D81" s="18" t="str">
        <f t="shared" si="1"/>
        <v/>
      </c>
      <c r="E81" s="18"/>
    </row>
    <row r="82" spans="4:5" x14ac:dyDescent="0.2">
      <c r="D82" s="18" t="str">
        <f t="shared" si="1"/>
        <v/>
      </c>
      <c r="E82" s="18"/>
    </row>
    <row r="83" spans="4:5" x14ac:dyDescent="0.2">
      <c r="D83" s="18" t="str">
        <f t="shared" si="1"/>
        <v/>
      </c>
      <c r="E83" s="18"/>
    </row>
    <row r="84" spans="4:5" x14ac:dyDescent="0.2">
      <c r="D84" s="18" t="str">
        <f t="shared" si="1"/>
        <v/>
      </c>
      <c r="E84" s="18"/>
    </row>
    <row r="85" spans="4:5" x14ac:dyDescent="0.2">
      <c r="D85" s="18" t="str">
        <f t="shared" si="1"/>
        <v/>
      </c>
      <c r="E85" s="18"/>
    </row>
    <row r="86" spans="4:5" x14ac:dyDescent="0.2">
      <c r="D86" s="18" t="str">
        <f t="shared" si="1"/>
        <v/>
      </c>
      <c r="E86" s="18"/>
    </row>
    <row r="87" spans="4:5" x14ac:dyDescent="0.2">
      <c r="D87" s="18" t="str">
        <f t="shared" si="1"/>
        <v/>
      </c>
      <c r="E87" s="18"/>
    </row>
    <row r="88" spans="4:5" x14ac:dyDescent="0.2">
      <c r="D88" s="18" t="str">
        <f t="shared" si="1"/>
        <v/>
      </c>
      <c r="E88" s="18"/>
    </row>
    <row r="89" spans="4:5" x14ac:dyDescent="0.2">
      <c r="D89" s="18" t="str">
        <f t="shared" si="1"/>
        <v/>
      </c>
      <c r="E89" s="18"/>
    </row>
    <row r="90" spans="4:5" x14ac:dyDescent="0.2">
      <c r="D90" s="18" t="str">
        <f t="shared" si="1"/>
        <v/>
      </c>
      <c r="E90" s="18"/>
    </row>
    <row r="91" spans="4:5" x14ac:dyDescent="0.2">
      <c r="D91" s="18" t="str">
        <f t="shared" si="1"/>
        <v/>
      </c>
      <c r="E91" s="18"/>
    </row>
    <row r="92" spans="4:5" x14ac:dyDescent="0.2">
      <c r="D92" s="18" t="str">
        <f t="shared" si="1"/>
        <v/>
      </c>
      <c r="E92" s="18"/>
    </row>
    <row r="93" spans="4:5" x14ac:dyDescent="0.2">
      <c r="D93" s="18" t="str">
        <f t="shared" si="1"/>
        <v/>
      </c>
      <c r="E93" s="18"/>
    </row>
    <row r="94" spans="4:5" x14ac:dyDescent="0.2">
      <c r="D94" s="18" t="str">
        <f t="shared" si="1"/>
        <v/>
      </c>
      <c r="E94" s="18"/>
    </row>
    <row r="95" spans="4:5" x14ac:dyDescent="0.2">
      <c r="D95" s="18" t="str">
        <f t="shared" si="1"/>
        <v/>
      </c>
      <c r="E95" s="18"/>
    </row>
    <row r="96" spans="4:5" x14ac:dyDescent="0.2">
      <c r="D96" s="18" t="str">
        <f t="shared" si="1"/>
        <v/>
      </c>
      <c r="E96" s="18"/>
    </row>
    <row r="97" spans="4:5" x14ac:dyDescent="0.2">
      <c r="D97" s="18" t="str">
        <f t="shared" si="1"/>
        <v/>
      </c>
      <c r="E97" s="18"/>
    </row>
    <row r="98" spans="4:5" x14ac:dyDescent="0.2">
      <c r="D98" s="18" t="str">
        <f t="shared" si="1"/>
        <v/>
      </c>
      <c r="E98" s="18"/>
    </row>
    <row r="99" spans="4:5" x14ac:dyDescent="0.2">
      <c r="D99" s="18" t="str">
        <f t="shared" si="1"/>
        <v/>
      </c>
      <c r="E99" s="18"/>
    </row>
    <row r="100" spans="4:5" x14ac:dyDescent="0.2">
      <c r="D100" s="18" t="str">
        <f t="shared" si="1"/>
        <v/>
      </c>
      <c r="E100" s="18"/>
    </row>
    <row r="101" spans="4:5" x14ac:dyDescent="0.2">
      <c r="D101" s="18" t="str">
        <f t="shared" si="1"/>
        <v/>
      </c>
      <c r="E101" s="18"/>
    </row>
    <row r="102" spans="4:5" x14ac:dyDescent="0.2">
      <c r="D102" s="18" t="str">
        <f t="shared" si="1"/>
        <v/>
      </c>
      <c r="E102" s="18"/>
    </row>
    <row r="103" spans="4:5" x14ac:dyDescent="0.2">
      <c r="D103" s="18" t="str">
        <f t="shared" si="1"/>
        <v/>
      </c>
      <c r="E103" s="18"/>
    </row>
    <row r="104" spans="4:5" x14ac:dyDescent="0.2">
      <c r="D104" s="18" t="str">
        <f t="shared" si="1"/>
        <v/>
      </c>
      <c r="E104" s="18"/>
    </row>
    <row r="105" spans="4:5" x14ac:dyDescent="0.2">
      <c r="D105" s="18" t="str">
        <f t="shared" si="1"/>
        <v/>
      </c>
      <c r="E105" s="18"/>
    </row>
    <row r="106" spans="4:5" x14ac:dyDescent="0.2">
      <c r="D106" s="18" t="str">
        <f t="shared" si="1"/>
        <v/>
      </c>
      <c r="E106" s="18"/>
    </row>
    <row r="107" spans="4:5" x14ac:dyDescent="0.2">
      <c r="D107" s="18" t="str">
        <f t="shared" si="1"/>
        <v/>
      </c>
      <c r="E107" s="18"/>
    </row>
    <row r="108" spans="4:5" x14ac:dyDescent="0.2">
      <c r="D108" s="18" t="str">
        <f t="shared" si="1"/>
        <v/>
      </c>
      <c r="E108" s="18"/>
    </row>
    <row r="109" spans="4:5" x14ac:dyDescent="0.2">
      <c r="D109" s="18" t="str">
        <f t="shared" si="1"/>
        <v/>
      </c>
      <c r="E109" s="18"/>
    </row>
    <row r="110" spans="4:5" x14ac:dyDescent="0.2">
      <c r="D110" s="18" t="str">
        <f t="shared" si="1"/>
        <v/>
      </c>
      <c r="E110" s="18"/>
    </row>
    <row r="111" spans="4:5" x14ac:dyDescent="0.2">
      <c r="D111" s="18" t="str">
        <f t="shared" si="1"/>
        <v/>
      </c>
      <c r="E111" s="18"/>
    </row>
    <row r="112" spans="4:5" x14ac:dyDescent="0.2">
      <c r="D112" s="18" t="str">
        <f t="shared" si="1"/>
        <v/>
      </c>
      <c r="E112" s="18"/>
    </row>
    <row r="113" spans="4:5" x14ac:dyDescent="0.2">
      <c r="D113" s="18" t="str">
        <f t="shared" si="1"/>
        <v/>
      </c>
      <c r="E113" s="18"/>
    </row>
    <row r="114" spans="4:5" x14ac:dyDescent="0.2">
      <c r="D114" s="18" t="str">
        <f t="shared" si="1"/>
        <v/>
      </c>
      <c r="E114" s="18"/>
    </row>
    <row r="115" spans="4:5" x14ac:dyDescent="0.2">
      <c r="D115" s="18" t="str">
        <f t="shared" si="1"/>
        <v/>
      </c>
      <c r="E115" s="18"/>
    </row>
    <row r="116" spans="4:5" x14ac:dyDescent="0.2">
      <c r="D116" s="18" t="str">
        <f t="shared" si="1"/>
        <v/>
      </c>
      <c r="E116" s="18"/>
    </row>
    <row r="117" spans="4:5" x14ac:dyDescent="0.2">
      <c r="D117" s="18" t="str">
        <f t="shared" si="1"/>
        <v/>
      </c>
      <c r="E117" s="18"/>
    </row>
    <row r="118" spans="4:5" x14ac:dyDescent="0.2">
      <c r="D118" s="18" t="str">
        <f t="shared" si="1"/>
        <v/>
      </c>
      <c r="E118" s="18"/>
    </row>
    <row r="119" spans="4:5" x14ac:dyDescent="0.2">
      <c r="D119" s="18" t="str">
        <f t="shared" si="1"/>
        <v/>
      </c>
      <c r="E119" s="18"/>
    </row>
    <row r="120" spans="4:5" x14ac:dyDescent="0.2">
      <c r="D120" s="18" t="str">
        <f t="shared" si="1"/>
        <v/>
      </c>
      <c r="E120" s="18"/>
    </row>
    <row r="121" spans="4:5" x14ac:dyDescent="0.2">
      <c r="D121" s="18" t="str">
        <f t="shared" si="1"/>
        <v/>
      </c>
      <c r="E121" s="18"/>
    </row>
    <row r="122" spans="4:5" x14ac:dyDescent="0.2">
      <c r="D122" s="18" t="str">
        <f t="shared" si="1"/>
        <v/>
      </c>
      <c r="E122" s="18"/>
    </row>
    <row r="123" spans="4:5" x14ac:dyDescent="0.2">
      <c r="D123" s="18" t="str">
        <f t="shared" si="1"/>
        <v/>
      </c>
      <c r="E123" s="18"/>
    </row>
    <row r="124" spans="4:5" x14ac:dyDescent="0.2">
      <c r="D124" s="18" t="str">
        <f t="shared" si="1"/>
        <v/>
      </c>
      <c r="E124" s="18"/>
    </row>
    <row r="125" spans="4:5" x14ac:dyDescent="0.2">
      <c r="D125" s="18" t="str">
        <f t="shared" si="1"/>
        <v/>
      </c>
      <c r="E125" s="18"/>
    </row>
    <row r="126" spans="4:5" x14ac:dyDescent="0.2">
      <c r="D126" s="18" t="str">
        <f t="shared" si="1"/>
        <v/>
      </c>
      <c r="E126" s="18"/>
    </row>
    <row r="127" spans="4:5" x14ac:dyDescent="0.2">
      <c r="D127" s="18" t="str">
        <f t="shared" si="1"/>
        <v/>
      </c>
      <c r="E127" s="18"/>
    </row>
    <row r="128" spans="4:5" x14ac:dyDescent="0.2">
      <c r="D128" s="18" t="str">
        <f t="shared" si="1"/>
        <v/>
      </c>
      <c r="E128" s="18"/>
    </row>
    <row r="129" spans="4:5" x14ac:dyDescent="0.2">
      <c r="D129" s="18" t="str">
        <f t="shared" si="1"/>
        <v/>
      </c>
      <c r="E129" s="18"/>
    </row>
    <row r="130" spans="4:5" x14ac:dyDescent="0.2">
      <c r="D130" s="18" t="str">
        <f t="shared" si="1"/>
        <v/>
      </c>
      <c r="E130" s="18"/>
    </row>
    <row r="131" spans="4:5" x14ac:dyDescent="0.2">
      <c r="D131" s="18" t="str">
        <f t="shared" si="1"/>
        <v/>
      </c>
      <c r="E131" s="18"/>
    </row>
    <row r="132" spans="4:5" x14ac:dyDescent="0.2">
      <c r="D132" s="18" t="str">
        <f t="shared" si="1"/>
        <v/>
      </c>
      <c r="E132" s="18"/>
    </row>
    <row r="133" spans="4:5" x14ac:dyDescent="0.2">
      <c r="D133" s="18" t="str">
        <f t="shared" ref="D133:D196" si="2">IF(A133&lt;&gt;"",CONCATENATE(B133," - ", C133, " (",A133,")"),"")</f>
        <v/>
      </c>
      <c r="E133" s="18"/>
    </row>
    <row r="134" spans="4:5" x14ac:dyDescent="0.2">
      <c r="D134" s="18" t="str">
        <f t="shared" si="2"/>
        <v/>
      </c>
      <c r="E134" s="18"/>
    </row>
    <row r="135" spans="4:5" x14ac:dyDescent="0.2">
      <c r="D135" s="18" t="str">
        <f t="shared" si="2"/>
        <v/>
      </c>
      <c r="E135" s="18"/>
    </row>
    <row r="136" spans="4:5" x14ac:dyDescent="0.2">
      <c r="D136" s="18" t="str">
        <f t="shared" si="2"/>
        <v/>
      </c>
      <c r="E136" s="18"/>
    </row>
    <row r="137" spans="4:5" x14ac:dyDescent="0.2">
      <c r="D137" s="18" t="str">
        <f t="shared" si="2"/>
        <v/>
      </c>
      <c r="E137" s="18"/>
    </row>
    <row r="138" spans="4:5" x14ac:dyDescent="0.2">
      <c r="D138" s="18" t="str">
        <f t="shared" si="2"/>
        <v/>
      </c>
      <c r="E138" s="18"/>
    </row>
    <row r="139" spans="4:5" x14ac:dyDescent="0.2">
      <c r="D139" s="18" t="str">
        <f t="shared" si="2"/>
        <v/>
      </c>
      <c r="E139" s="18"/>
    </row>
    <row r="140" spans="4:5" x14ac:dyDescent="0.2">
      <c r="D140" s="18" t="str">
        <f t="shared" si="2"/>
        <v/>
      </c>
      <c r="E140" s="18"/>
    </row>
    <row r="141" spans="4:5" x14ac:dyDescent="0.2">
      <c r="D141" s="18" t="str">
        <f t="shared" si="2"/>
        <v/>
      </c>
      <c r="E141" s="18"/>
    </row>
    <row r="142" spans="4:5" x14ac:dyDescent="0.2">
      <c r="D142" s="18" t="str">
        <f t="shared" si="2"/>
        <v/>
      </c>
      <c r="E142" s="18"/>
    </row>
    <row r="143" spans="4:5" x14ac:dyDescent="0.2">
      <c r="D143" s="18" t="str">
        <f t="shared" si="2"/>
        <v/>
      </c>
      <c r="E143" s="18"/>
    </row>
    <row r="144" spans="4:5" x14ac:dyDescent="0.2">
      <c r="D144" s="18" t="str">
        <f t="shared" si="2"/>
        <v/>
      </c>
      <c r="E144" s="18"/>
    </row>
    <row r="145" spans="4:5" x14ac:dyDescent="0.2">
      <c r="D145" s="18" t="str">
        <f t="shared" si="2"/>
        <v/>
      </c>
      <c r="E145" s="18"/>
    </row>
    <row r="146" spans="4:5" x14ac:dyDescent="0.2">
      <c r="D146" s="18" t="str">
        <f t="shared" si="2"/>
        <v/>
      </c>
      <c r="E146" s="18"/>
    </row>
    <row r="147" spans="4:5" x14ac:dyDescent="0.2">
      <c r="D147" s="18" t="str">
        <f t="shared" si="2"/>
        <v/>
      </c>
      <c r="E147" s="18"/>
    </row>
    <row r="148" spans="4:5" x14ac:dyDescent="0.2">
      <c r="D148" s="18" t="str">
        <f t="shared" si="2"/>
        <v/>
      </c>
      <c r="E148" s="18"/>
    </row>
    <row r="149" spans="4:5" x14ac:dyDescent="0.2">
      <c r="D149" s="18" t="str">
        <f t="shared" si="2"/>
        <v/>
      </c>
      <c r="E149" s="18"/>
    </row>
    <row r="150" spans="4:5" x14ac:dyDescent="0.2">
      <c r="D150" s="18" t="str">
        <f t="shared" si="2"/>
        <v/>
      </c>
      <c r="E150" s="18"/>
    </row>
    <row r="151" spans="4:5" x14ac:dyDescent="0.2">
      <c r="D151" s="18" t="str">
        <f t="shared" si="2"/>
        <v/>
      </c>
      <c r="E151" s="18"/>
    </row>
    <row r="152" spans="4:5" x14ac:dyDescent="0.2">
      <c r="D152" s="18" t="str">
        <f t="shared" si="2"/>
        <v/>
      </c>
      <c r="E152" s="18"/>
    </row>
    <row r="153" spans="4:5" x14ac:dyDescent="0.2">
      <c r="D153" s="18" t="str">
        <f t="shared" si="2"/>
        <v/>
      </c>
      <c r="E153" s="18"/>
    </row>
    <row r="154" spans="4:5" x14ac:dyDescent="0.2">
      <c r="D154" s="18" t="str">
        <f t="shared" si="2"/>
        <v/>
      </c>
      <c r="E154" s="18"/>
    </row>
    <row r="155" spans="4:5" x14ac:dyDescent="0.2">
      <c r="D155" s="18" t="str">
        <f t="shared" si="2"/>
        <v/>
      </c>
      <c r="E155" s="18"/>
    </row>
    <row r="156" spans="4:5" x14ac:dyDescent="0.2">
      <c r="D156" s="18" t="str">
        <f t="shared" si="2"/>
        <v/>
      </c>
      <c r="E156" s="18"/>
    </row>
    <row r="157" spans="4:5" x14ac:dyDescent="0.2">
      <c r="D157" s="18" t="str">
        <f t="shared" si="2"/>
        <v/>
      </c>
      <c r="E157" s="18"/>
    </row>
    <row r="158" spans="4:5" x14ac:dyDescent="0.2">
      <c r="D158" s="18" t="str">
        <f t="shared" si="2"/>
        <v/>
      </c>
      <c r="E158" s="18"/>
    </row>
    <row r="159" spans="4:5" x14ac:dyDescent="0.2">
      <c r="D159" s="18" t="str">
        <f t="shared" si="2"/>
        <v/>
      </c>
      <c r="E159" s="18"/>
    </row>
    <row r="160" spans="4:5" x14ac:dyDescent="0.2">
      <c r="D160" s="18" t="str">
        <f t="shared" si="2"/>
        <v/>
      </c>
      <c r="E160" s="18"/>
    </row>
    <row r="161" spans="4:5" x14ac:dyDescent="0.2">
      <c r="D161" s="18" t="str">
        <f t="shared" si="2"/>
        <v/>
      </c>
      <c r="E161" s="18"/>
    </row>
    <row r="162" spans="4:5" x14ac:dyDescent="0.2">
      <c r="D162" s="18" t="str">
        <f t="shared" si="2"/>
        <v/>
      </c>
      <c r="E162" s="18"/>
    </row>
    <row r="163" spans="4:5" x14ac:dyDescent="0.2">
      <c r="D163" s="18" t="str">
        <f t="shared" si="2"/>
        <v/>
      </c>
      <c r="E163" s="18"/>
    </row>
    <row r="164" spans="4:5" x14ac:dyDescent="0.2">
      <c r="D164" s="18" t="str">
        <f t="shared" si="2"/>
        <v/>
      </c>
      <c r="E164" s="18"/>
    </row>
    <row r="165" spans="4:5" x14ac:dyDescent="0.2">
      <c r="D165" s="18" t="str">
        <f t="shared" si="2"/>
        <v/>
      </c>
      <c r="E165" s="18"/>
    </row>
    <row r="166" spans="4:5" x14ac:dyDescent="0.2">
      <c r="D166" s="18" t="str">
        <f t="shared" si="2"/>
        <v/>
      </c>
      <c r="E166" s="18"/>
    </row>
    <row r="167" spans="4:5" x14ac:dyDescent="0.2">
      <c r="D167" s="18" t="str">
        <f t="shared" si="2"/>
        <v/>
      </c>
      <c r="E167" s="18"/>
    </row>
    <row r="168" spans="4:5" x14ac:dyDescent="0.2">
      <c r="D168" s="18" t="str">
        <f t="shared" si="2"/>
        <v/>
      </c>
      <c r="E168" s="18"/>
    </row>
    <row r="169" spans="4:5" x14ac:dyDescent="0.2">
      <c r="D169" s="18" t="str">
        <f t="shared" si="2"/>
        <v/>
      </c>
      <c r="E169" s="18"/>
    </row>
    <row r="170" spans="4:5" x14ac:dyDescent="0.2">
      <c r="D170" s="18" t="str">
        <f t="shared" si="2"/>
        <v/>
      </c>
      <c r="E170" s="18"/>
    </row>
    <row r="171" spans="4:5" x14ac:dyDescent="0.2">
      <c r="D171" s="18" t="str">
        <f t="shared" si="2"/>
        <v/>
      </c>
      <c r="E171" s="18"/>
    </row>
    <row r="172" spans="4:5" x14ac:dyDescent="0.2">
      <c r="D172" s="18" t="str">
        <f t="shared" si="2"/>
        <v/>
      </c>
      <c r="E172" s="18"/>
    </row>
    <row r="173" spans="4:5" x14ac:dyDescent="0.2">
      <c r="D173" s="18" t="str">
        <f t="shared" si="2"/>
        <v/>
      </c>
      <c r="E173" s="18"/>
    </row>
    <row r="174" spans="4:5" x14ac:dyDescent="0.2">
      <c r="D174" s="18" t="str">
        <f t="shared" si="2"/>
        <v/>
      </c>
      <c r="E174" s="18"/>
    </row>
    <row r="175" spans="4:5" x14ac:dyDescent="0.2">
      <c r="D175" s="18" t="str">
        <f t="shared" si="2"/>
        <v/>
      </c>
      <c r="E175" s="18"/>
    </row>
    <row r="176" spans="4:5" x14ac:dyDescent="0.2">
      <c r="D176" s="18" t="str">
        <f t="shared" si="2"/>
        <v/>
      </c>
      <c r="E176" s="18"/>
    </row>
    <row r="177" spans="4:5" x14ac:dyDescent="0.2">
      <c r="D177" s="18" t="str">
        <f t="shared" si="2"/>
        <v/>
      </c>
      <c r="E177" s="18"/>
    </row>
    <row r="178" spans="4:5" x14ac:dyDescent="0.2">
      <c r="D178" s="18" t="str">
        <f t="shared" si="2"/>
        <v/>
      </c>
      <c r="E178" s="18"/>
    </row>
    <row r="179" spans="4:5" x14ac:dyDescent="0.2">
      <c r="D179" s="18" t="str">
        <f t="shared" si="2"/>
        <v/>
      </c>
      <c r="E179" s="18"/>
    </row>
    <row r="180" spans="4:5" x14ac:dyDescent="0.2">
      <c r="D180" s="18" t="str">
        <f t="shared" si="2"/>
        <v/>
      </c>
      <c r="E180" s="18"/>
    </row>
    <row r="181" spans="4:5" x14ac:dyDescent="0.2">
      <c r="D181" s="18" t="str">
        <f t="shared" si="2"/>
        <v/>
      </c>
      <c r="E181" s="18"/>
    </row>
    <row r="182" spans="4:5" x14ac:dyDescent="0.2">
      <c r="D182" s="18" t="str">
        <f t="shared" si="2"/>
        <v/>
      </c>
      <c r="E182" s="18"/>
    </row>
    <row r="183" spans="4:5" x14ac:dyDescent="0.2">
      <c r="D183" s="18" t="str">
        <f t="shared" si="2"/>
        <v/>
      </c>
      <c r="E183" s="18"/>
    </row>
    <row r="184" spans="4:5" x14ac:dyDescent="0.2">
      <c r="D184" s="18" t="str">
        <f t="shared" si="2"/>
        <v/>
      </c>
      <c r="E184" s="18"/>
    </row>
    <row r="185" spans="4:5" x14ac:dyDescent="0.2">
      <c r="D185" s="18" t="str">
        <f t="shared" si="2"/>
        <v/>
      </c>
      <c r="E185" s="18"/>
    </row>
    <row r="186" spans="4:5" x14ac:dyDescent="0.2">
      <c r="D186" s="18" t="str">
        <f t="shared" si="2"/>
        <v/>
      </c>
      <c r="E186" s="18"/>
    </row>
    <row r="187" spans="4:5" x14ac:dyDescent="0.2">
      <c r="D187" s="18" t="str">
        <f t="shared" si="2"/>
        <v/>
      </c>
      <c r="E187" s="18"/>
    </row>
    <row r="188" spans="4:5" x14ac:dyDescent="0.2">
      <c r="D188" s="18" t="str">
        <f t="shared" si="2"/>
        <v/>
      </c>
      <c r="E188" s="18"/>
    </row>
    <row r="189" spans="4:5" x14ac:dyDescent="0.2">
      <c r="D189" s="18" t="str">
        <f t="shared" si="2"/>
        <v/>
      </c>
      <c r="E189" s="18"/>
    </row>
    <row r="190" spans="4:5" x14ac:dyDescent="0.2">
      <c r="D190" s="18" t="str">
        <f t="shared" si="2"/>
        <v/>
      </c>
      <c r="E190" s="18"/>
    </row>
    <row r="191" spans="4:5" x14ac:dyDescent="0.2">
      <c r="D191" s="18" t="str">
        <f t="shared" si="2"/>
        <v/>
      </c>
      <c r="E191" s="18"/>
    </row>
    <row r="192" spans="4:5" x14ac:dyDescent="0.2">
      <c r="D192" s="18" t="str">
        <f t="shared" si="2"/>
        <v/>
      </c>
      <c r="E192" s="18"/>
    </row>
    <row r="193" spans="4:5" x14ac:dyDescent="0.2">
      <c r="D193" s="18" t="str">
        <f t="shared" si="2"/>
        <v/>
      </c>
      <c r="E193" s="18"/>
    </row>
    <row r="194" spans="4:5" x14ac:dyDescent="0.2">
      <c r="D194" s="18" t="str">
        <f t="shared" si="2"/>
        <v/>
      </c>
      <c r="E194" s="18"/>
    </row>
    <row r="195" spans="4:5" x14ac:dyDescent="0.2">
      <c r="D195" s="18" t="str">
        <f t="shared" si="2"/>
        <v/>
      </c>
      <c r="E195" s="18"/>
    </row>
    <row r="196" spans="4:5" x14ac:dyDescent="0.2">
      <c r="D196" s="18" t="str">
        <f t="shared" si="2"/>
        <v/>
      </c>
      <c r="E196" s="18"/>
    </row>
    <row r="197" spans="4:5" x14ac:dyDescent="0.2">
      <c r="D197" s="18" t="str">
        <f t="shared" ref="D197:D260" si="3">IF(A197&lt;&gt;"",CONCATENATE(B197," - ", C197, " (",A197,")"),"")</f>
        <v/>
      </c>
      <c r="E197" s="18"/>
    </row>
    <row r="198" spans="4:5" x14ac:dyDescent="0.2">
      <c r="D198" s="18" t="str">
        <f t="shared" si="3"/>
        <v/>
      </c>
      <c r="E198" s="18"/>
    </row>
    <row r="199" spans="4:5" x14ac:dyDescent="0.2">
      <c r="D199" s="18" t="str">
        <f t="shared" si="3"/>
        <v/>
      </c>
      <c r="E199" s="18"/>
    </row>
    <row r="200" spans="4:5" x14ac:dyDescent="0.2">
      <c r="D200" s="18" t="str">
        <f t="shared" si="3"/>
        <v/>
      </c>
      <c r="E200" s="18"/>
    </row>
    <row r="201" spans="4:5" x14ac:dyDescent="0.2">
      <c r="D201" s="18" t="str">
        <f t="shared" si="3"/>
        <v/>
      </c>
      <c r="E201" s="18"/>
    </row>
    <row r="202" spans="4:5" x14ac:dyDescent="0.2">
      <c r="D202" s="18" t="str">
        <f t="shared" si="3"/>
        <v/>
      </c>
      <c r="E202" s="18"/>
    </row>
    <row r="203" spans="4:5" x14ac:dyDescent="0.2">
      <c r="D203" s="18" t="str">
        <f t="shared" si="3"/>
        <v/>
      </c>
      <c r="E203" s="18"/>
    </row>
    <row r="204" spans="4:5" x14ac:dyDescent="0.2">
      <c r="D204" s="18" t="str">
        <f t="shared" si="3"/>
        <v/>
      </c>
      <c r="E204" s="18"/>
    </row>
    <row r="205" spans="4:5" x14ac:dyDescent="0.2">
      <c r="D205" s="18" t="str">
        <f t="shared" si="3"/>
        <v/>
      </c>
      <c r="E205" s="18"/>
    </row>
    <row r="206" spans="4:5" x14ac:dyDescent="0.2">
      <c r="D206" s="18" t="str">
        <f t="shared" si="3"/>
        <v/>
      </c>
      <c r="E206" s="18"/>
    </row>
    <row r="207" spans="4:5" x14ac:dyDescent="0.2">
      <c r="D207" s="18" t="str">
        <f t="shared" si="3"/>
        <v/>
      </c>
      <c r="E207" s="18"/>
    </row>
    <row r="208" spans="4:5" x14ac:dyDescent="0.2">
      <c r="D208" s="18" t="str">
        <f t="shared" si="3"/>
        <v/>
      </c>
      <c r="E208" s="18"/>
    </row>
    <row r="209" spans="4:5" x14ac:dyDescent="0.2">
      <c r="D209" s="18" t="str">
        <f t="shared" si="3"/>
        <v/>
      </c>
      <c r="E209" s="18"/>
    </row>
    <row r="210" spans="4:5" x14ac:dyDescent="0.2">
      <c r="D210" s="18" t="str">
        <f t="shared" si="3"/>
        <v/>
      </c>
      <c r="E210" s="18"/>
    </row>
    <row r="211" spans="4:5" x14ac:dyDescent="0.2">
      <c r="D211" s="18" t="str">
        <f t="shared" si="3"/>
        <v/>
      </c>
      <c r="E211" s="18"/>
    </row>
    <row r="212" spans="4:5" x14ac:dyDescent="0.2">
      <c r="D212" s="18" t="str">
        <f t="shared" si="3"/>
        <v/>
      </c>
      <c r="E212" s="18"/>
    </row>
    <row r="213" spans="4:5" x14ac:dyDescent="0.2">
      <c r="D213" s="18" t="str">
        <f t="shared" si="3"/>
        <v/>
      </c>
      <c r="E213" s="18"/>
    </row>
    <row r="214" spans="4:5" x14ac:dyDescent="0.2">
      <c r="D214" s="18" t="str">
        <f t="shared" si="3"/>
        <v/>
      </c>
      <c r="E214" s="18"/>
    </row>
    <row r="215" spans="4:5" x14ac:dyDescent="0.2">
      <c r="D215" s="18" t="str">
        <f t="shared" si="3"/>
        <v/>
      </c>
      <c r="E215" s="18"/>
    </row>
    <row r="216" spans="4:5" x14ac:dyDescent="0.2">
      <c r="D216" s="18" t="str">
        <f t="shared" si="3"/>
        <v/>
      </c>
      <c r="E216" s="18"/>
    </row>
    <row r="217" spans="4:5" x14ac:dyDescent="0.2">
      <c r="D217" s="18" t="str">
        <f t="shared" si="3"/>
        <v/>
      </c>
      <c r="E217" s="18"/>
    </row>
    <row r="218" spans="4:5" x14ac:dyDescent="0.2">
      <c r="D218" s="18" t="str">
        <f t="shared" si="3"/>
        <v/>
      </c>
      <c r="E218" s="18"/>
    </row>
    <row r="219" spans="4:5" x14ac:dyDescent="0.2">
      <c r="D219" s="18" t="str">
        <f t="shared" si="3"/>
        <v/>
      </c>
      <c r="E219" s="18"/>
    </row>
    <row r="220" spans="4:5" x14ac:dyDescent="0.2">
      <c r="D220" s="18" t="str">
        <f t="shared" si="3"/>
        <v/>
      </c>
      <c r="E220" s="18"/>
    </row>
    <row r="221" spans="4:5" x14ac:dyDescent="0.2">
      <c r="D221" s="18" t="str">
        <f t="shared" si="3"/>
        <v/>
      </c>
      <c r="E221" s="18"/>
    </row>
    <row r="222" spans="4:5" x14ac:dyDescent="0.2">
      <c r="D222" s="18" t="str">
        <f t="shared" si="3"/>
        <v/>
      </c>
      <c r="E222" s="18"/>
    </row>
    <row r="223" spans="4:5" x14ac:dyDescent="0.2">
      <c r="D223" s="18" t="str">
        <f t="shared" si="3"/>
        <v/>
      </c>
      <c r="E223" s="18"/>
    </row>
    <row r="224" spans="4:5" x14ac:dyDescent="0.2">
      <c r="D224" s="18" t="str">
        <f t="shared" si="3"/>
        <v/>
      </c>
      <c r="E224" s="18"/>
    </row>
    <row r="225" spans="4:5" x14ac:dyDescent="0.2">
      <c r="D225" s="18" t="str">
        <f t="shared" si="3"/>
        <v/>
      </c>
      <c r="E225" s="18"/>
    </row>
    <row r="226" spans="4:5" x14ac:dyDescent="0.2">
      <c r="D226" s="18" t="str">
        <f t="shared" si="3"/>
        <v/>
      </c>
      <c r="E226" s="18"/>
    </row>
    <row r="227" spans="4:5" x14ac:dyDescent="0.2">
      <c r="D227" s="18" t="str">
        <f t="shared" si="3"/>
        <v/>
      </c>
      <c r="E227" s="18"/>
    </row>
    <row r="228" spans="4:5" x14ac:dyDescent="0.2">
      <c r="D228" s="18" t="str">
        <f t="shared" si="3"/>
        <v/>
      </c>
      <c r="E228" s="18"/>
    </row>
    <row r="229" spans="4:5" x14ac:dyDescent="0.2">
      <c r="D229" s="18" t="str">
        <f t="shared" si="3"/>
        <v/>
      </c>
      <c r="E229" s="18"/>
    </row>
    <row r="230" spans="4:5" x14ac:dyDescent="0.2">
      <c r="D230" s="18" t="str">
        <f t="shared" si="3"/>
        <v/>
      </c>
      <c r="E230" s="18"/>
    </row>
    <row r="231" spans="4:5" x14ac:dyDescent="0.2">
      <c r="D231" s="18" t="str">
        <f t="shared" si="3"/>
        <v/>
      </c>
      <c r="E231" s="18"/>
    </row>
    <row r="232" spans="4:5" x14ac:dyDescent="0.2">
      <c r="D232" s="18" t="str">
        <f t="shared" si="3"/>
        <v/>
      </c>
      <c r="E232" s="18"/>
    </row>
    <row r="233" spans="4:5" x14ac:dyDescent="0.2">
      <c r="D233" s="18" t="str">
        <f t="shared" si="3"/>
        <v/>
      </c>
      <c r="E233" s="18"/>
    </row>
    <row r="234" spans="4:5" x14ac:dyDescent="0.2">
      <c r="D234" s="18" t="str">
        <f t="shared" si="3"/>
        <v/>
      </c>
      <c r="E234" s="18"/>
    </row>
    <row r="235" spans="4:5" x14ac:dyDescent="0.2">
      <c r="D235" s="18" t="str">
        <f t="shared" si="3"/>
        <v/>
      </c>
      <c r="E235" s="18"/>
    </row>
    <row r="236" spans="4:5" x14ac:dyDescent="0.2">
      <c r="D236" s="18" t="str">
        <f t="shared" si="3"/>
        <v/>
      </c>
      <c r="E236" s="18"/>
    </row>
    <row r="237" spans="4:5" x14ac:dyDescent="0.2">
      <c r="D237" s="18" t="str">
        <f t="shared" si="3"/>
        <v/>
      </c>
      <c r="E237" s="18"/>
    </row>
    <row r="238" spans="4:5" x14ac:dyDescent="0.2">
      <c r="D238" s="18" t="str">
        <f t="shared" si="3"/>
        <v/>
      </c>
      <c r="E238" s="18"/>
    </row>
    <row r="239" spans="4:5" x14ac:dyDescent="0.2">
      <c r="D239" s="18" t="str">
        <f t="shared" si="3"/>
        <v/>
      </c>
      <c r="E239" s="18"/>
    </row>
    <row r="240" spans="4:5" x14ac:dyDescent="0.2">
      <c r="D240" s="18" t="str">
        <f t="shared" si="3"/>
        <v/>
      </c>
      <c r="E240" s="18"/>
    </row>
    <row r="241" spans="4:5" x14ac:dyDescent="0.2">
      <c r="D241" s="18" t="str">
        <f t="shared" si="3"/>
        <v/>
      </c>
      <c r="E241" s="18"/>
    </row>
    <row r="242" spans="4:5" x14ac:dyDescent="0.2">
      <c r="D242" s="18" t="str">
        <f t="shared" si="3"/>
        <v/>
      </c>
      <c r="E242" s="18"/>
    </row>
    <row r="243" spans="4:5" x14ac:dyDescent="0.2">
      <c r="D243" s="18" t="str">
        <f t="shared" si="3"/>
        <v/>
      </c>
      <c r="E243" s="18"/>
    </row>
    <row r="244" spans="4:5" x14ac:dyDescent="0.2">
      <c r="D244" s="18" t="str">
        <f t="shared" si="3"/>
        <v/>
      </c>
      <c r="E244" s="18"/>
    </row>
    <row r="245" spans="4:5" x14ac:dyDescent="0.2">
      <c r="D245" s="18" t="str">
        <f t="shared" si="3"/>
        <v/>
      </c>
      <c r="E245" s="18"/>
    </row>
    <row r="246" spans="4:5" x14ac:dyDescent="0.2">
      <c r="D246" s="18" t="str">
        <f t="shared" si="3"/>
        <v/>
      </c>
      <c r="E246" s="18"/>
    </row>
    <row r="247" spans="4:5" x14ac:dyDescent="0.2">
      <c r="D247" s="18" t="str">
        <f t="shared" si="3"/>
        <v/>
      </c>
      <c r="E247" s="18"/>
    </row>
    <row r="248" spans="4:5" x14ac:dyDescent="0.2">
      <c r="D248" s="18" t="str">
        <f t="shared" si="3"/>
        <v/>
      </c>
      <c r="E248" s="18"/>
    </row>
    <row r="249" spans="4:5" x14ac:dyDescent="0.2">
      <c r="D249" s="18" t="str">
        <f t="shared" si="3"/>
        <v/>
      </c>
      <c r="E249" s="18"/>
    </row>
    <row r="250" spans="4:5" x14ac:dyDescent="0.2">
      <c r="D250" s="18" t="str">
        <f t="shared" si="3"/>
        <v/>
      </c>
      <c r="E250" s="18"/>
    </row>
    <row r="251" spans="4:5" x14ac:dyDescent="0.2">
      <c r="D251" s="18" t="str">
        <f t="shared" si="3"/>
        <v/>
      </c>
      <c r="E251" s="18"/>
    </row>
    <row r="252" spans="4:5" x14ac:dyDescent="0.2">
      <c r="D252" s="18" t="str">
        <f t="shared" si="3"/>
        <v/>
      </c>
      <c r="E252" s="18"/>
    </row>
    <row r="253" spans="4:5" x14ac:dyDescent="0.2">
      <c r="D253" s="18" t="str">
        <f t="shared" si="3"/>
        <v/>
      </c>
      <c r="E253" s="18"/>
    </row>
    <row r="254" spans="4:5" x14ac:dyDescent="0.2">
      <c r="D254" s="18" t="str">
        <f t="shared" si="3"/>
        <v/>
      </c>
      <c r="E254" s="18"/>
    </row>
    <row r="255" spans="4:5" x14ac:dyDescent="0.2">
      <c r="D255" s="18" t="str">
        <f t="shared" si="3"/>
        <v/>
      </c>
      <c r="E255" s="18"/>
    </row>
    <row r="256" spans="4:5" x14ac:dyDescent="0.2">
      <c r="D256" s="18" t="str">
        <f t="shared" si="3"/>
        <v/>
      </c>
      <c r="E256" s="18"/>
    </row>
    <row r="257" spans="4:5" x14ac:dyDescent="0.2">
      <c r="D257" s="18" t="str">
        <f t="shared" si="3"/>
        <v/>
      </c>
      <c r="E257" s="18"/>
    </row>
    <row r="258" spans="4:5" x14ac:dyDescent="0.2">
      <c r="D258" s="18" t="str">
        <f t="shared" si="3"/>
        <v/>
      </c>
      <c r="E258" s="18"/>
    </row>
    <row r="259" spans="4:5" x14ac:dyDescent="0.2">
      <c r="D259" s="18" t="str">
        <f t="shared" si="3"/>
        <v/>
      </c>
      <c r="E259" s="18"/>
    </row>
    <row r="260" spans="4:5" x14ac:dyDescent="0.2">
      <c r="D260" s="18" t="str">
        <f t="shared" si="3"/>
        <v/>
      </c>
      <c r="E260" s="18"/>
    </row>
    <row r="261" spans="4:5" x14ac:dyDescent="0.2">
      <c r="D261" s="18" t="str">
        <f t="shared" ref="D261:D324" si="4">IF(A261&lt;&gt;"",CONCATENATE(B261," - ", C261, " (",A261,")"),"")</f>
        <v/>
      </c>
      <c r="E261" s="18"/>
    </row>
    <row r="262" spans="4:5" x14ac:dyDescent="0.2">
      <c r="D262" s="18" t="str">
        <f t="shared" si="4"/>
        <v/>
      </c>
      <c r="E262" s="18"/>
    </row>
    <row r="263" spans="4:5" x14ac:dyDescent="0.2">
      <c r="D263" s="18" t="str">
        <f t="shared" si="4"/>
        <v/>
      </c>
      <c r="E263" s="18"/>
    </row>
    <row r="264" spans="4:5" x14ac:dyDescent="0.2">
      <c r="D264" s="18" t="str">
        <f t="shared" si="4"/>
        <v/>
      </c>
      <c r="E264" s="18"/>
    </row>
    <row r="265" spans="4:5" x14ac:dyDescent="0.2">
      <c r="D265" s="18" t="str">
        <f t="shared" si="4"/>
        <v/>
      </c>
      <c r="E265" s="18"/>
    </row>
    <row r="266" spans="4:5" x14ac:dyDescent="0.2">
      <c r="D266" s="18" t="str">
        <f t="shared" si="4"/>
        <v/>
      </c>
      <c r="E266" s="18"/>
    </row>
    <row r="267" spans="4:5" x14ac:dyDescent="0.2">
      <c r="D267" s="18" t="str">
        <f t="shared" si="4"/>
        <v/>
      </c>
      <c r="E267" s="18"/>
    </row>
    <row r="268" spans="4:5" x14ac:dyDescent="0.2">
      <c r="D268" s="18" t="str">
        <f t="shared" si="4"/>
        <v/>
      </c>
      <c r="E268" s="18"/>
    </row>
    <row r="269" spans="4:5" x14ac:dyDescent="0.2">
      <c r="D269" s="18" t="str">
        <f t="shared" si="4"/>
        <v/>
      </c>
      <c r="E269" s="18"/>
    </row>
    <row r="270" spans="4:5" x14ac:dyDescent="0.2">
      <c r="D270" s="18" t="str">
        <f t="shared" si="4"/>
        <v/>
      </c>
      <c r="E270" s="18"/>
    </row>
    <row r="271" spans="4:5" x14ac:dyDescent="0.2">
      <c r="D271" s="18" t="str">
        <f t="shared" si="4"/>
        <v/>
      </c>
      <c r="E271" s="18"/>
    </row>
    <row r="272" spans="4:5" x14ac:dyDescent="0.2">
      <c r="D272" s="18" t="str">
        <f t="shared" si="4"/>
        <v/>
      </c>
      <c r="E272" s="18"/>
    </row>
    <row r="273" spans="4:5" x14ac:dyDescent="0.2">
      <c r="D273" s="18" t="str">
        <f t="shared" si="4"/>
        <v/>
      </c>
      <c r="E273" s="18"/>
    </row>
    <row r="274" spans="4:5" x14ac:dyDescent="0.2">
      <c r="D274" s="18" t="str">
        <f t="shared" si="4"/>
        <v/>
      </c>
      <c r="E274" s="18"/>
    </row>
    <row r="275" spans="4:5" x14ac:dyDescent="0.2">
      <c r="D275" s="18" t="str">
        <f t="shared" si="4"/>
        <v/>
      </c>
      <c r="E275" s="18"/>
    </row>
    <row r="276" spans="4:5" x14ac:dyDescent="0.2">
      <c r="D276" s="18" t="str">
        <f t="shared" si="4"/>
        <v/>
      </c>
      <c r="E276" s="18"/>
    </row>
    <row r="277" spans="4:5" x14ac:dyDescent="0.2">
      <c r="D277" s="18" t="str">
        <f t="shared" si="4"/>
        <v/>
      </c>
      <c r="E277" s="18"/>
    </row>
    <row r="278" spans="4:5" x14ac:dyDescent="0.2">
      <c r="D278" s="18" t="str">
        <f t="shared" si="4"/>
        <v/>
      </c>
      <c r="E278" s="18"/>
    </row>
    <row r="279" spans="4:5" x14ac:dyDescent="0.2">
      <c r="D279" s="18" t="str">
        <f t="shared" si="4"/>
        <v/>
      </c>
      <c r="E279" s="18"/>
    </row>
    <row r="280" spans="4:5" x14ac:dyDescent="0.2">
      <c r="D280" s="18" t="str">
        <f t="shared" si="4"/>
        <v/>
      </c>
      <c r="E280" s="18"/>
    </row>
    <row r="281" spans="4:5" x14ac:dyDescent="0.2">
      <c r="D281" s="18" t="str">
        <f t="shared" si="4"/>
        <v/>
      </c>
      <c r="E281" s="18"/>
    </row>
    <row r="282" spans="4:5" x14ac:dyDescent="0.2">
      <c r="D282" s="18" t="str">
        <f t="shared" si="4"/>
        <v/>
      </c>
      <c r="E282" s="18"/>
    </row>
    <row r="283" spans="4:5" x14ac:dyDescent="0.2">
      <c r="D283" s="18" t="str">
        <f t="shared" si="4"/>
        <v/>
      </c>
      <c r="E283" s="18"/>
    </row>
    <row r="284" spans="4:5" x14ac:dyDescent="0.2">
      <c r="D284" s="18" t="str">
        <f t="shared" si="4"/>
        <v/>
      </c>
      <c r="E284" s="18"/>
    </row>
    <row r="285" spans="4:5" x14ac:dyDescent="0.2">
      <c r="D285" s="18" t="str">
        <f t="shared" si="4"/>
        <v/>
      </c>
      <c r="E285" s="18"/>
    </row>
    <row r="286" spans="4:5" x14ac:dyDescent="0.2">
      <c r="D286" s="18" t="str">
        <f t="shared" si="4"/>
        <v/>
      </c>
      <c r="E286" s="18"/>
    </row>
    <row r="287" spans="4:5" x14ac:dyDescent="0.2">
      <c r="D287" s="18" t="str">
        <f t="shared" si="4"/>
        <v/>
      </c>
      <c r="E287" s="18"/>
    </row>
    <row r="288" spans="4:5" x14ac:dyDescent="0.2">
      <c r="D288" s="18" t="str">
        <f t="shared" si="4"/>
        <v/>
      </c>
      <c r="E288" s="18"/>
    </row>
    <row r="289" spans="4:5" x14ac:dyDescent="0.2">
      <c r="D289" s="18" t="str">
        <f t="shared" si="4"/>
        <v/>
      </c>
      <c r="E289" s="18"/>
    </row>
    <row r="290" spans="4:5" x14ac:dyDescent="0.2">
      <c r="D290" s="18" t="str">
        <f t="shared" si="4"/>
        <v/>
      </c>
      <c r="E290" s="18"/>
    </row>
    <row r="291" spans="4:5" x14ac:dyDescent="0.2">
      <c r="D291" s="18" t="str">
        <f t="shared" si="4"/>
        <v/>
      </c>
      <c r="E291" s="18"/>
    </row>
    <row r="292" spans="4:5" x14ac:dyDescent="0.2">
      <c r="D292" s="18" t="str">
        <f t="shared" si="4"/>
        <v/>
      </c>
      <c r="E292" s="18"/>
    </row>
    <row r="293" spans="4:5" x14ac:dyDescent="0.2">
      <c r="D293" s="18" t="str">
        <f t="shared" si="4"/>
        <v/>
      </c>
      <c r="E293" s="18"/>
    </row>
    <row r="294" spans="4:5" x14ac:dyDescent="0.2">
      <c r="D294" s="18" t="str">
        <f t="shared" si="4"/>
        <v/>
      </c>
      <c r="E294" s="18"/>
    </row>
    <row r="295" spans="4:5" x14ac:dyDescent="0.2">
      <c r="D295" s="18" t="str">
        <f t="shared" si="4"/>
        <v/>
      </c>
      <c r="E295" s="18"/>
    </row>
    <row r="296" spans="4:5" x14ac:dyDescent="0.2">
      <c r="D296" s="18" t="str">
        <f t="shared" si="4"/>
        <v/>
      </c>
      <c r="E296" s="18"/>
    </row>
    <row r="297" spans="4:5" x14ac:dyDescent="0.2">
      <c r="D297" s="18" t="str">
        <f t="shared" si="4"/>
        <v/>
      </c>
      <c r="E297" s="18"/>
    </row>
    <row r="298" spans="4:5" x14ac:dyDescent="0.2">
      <c r="D298" s="18" t="str">
        <f t="shared" si="4"/>
        <v/>
      </c>
      <c r="E298" s="18"/>
    </row>
    <row r="299" spans="4:5" x14ac:dyDescent="0.2">
      <c r="D299" s="18" t="str">
        <f t="shared" si="4"/>
        <v/>
      </c>
      <c r="E299" s="18"/>
    </row>
    <row r="300" spans="4:5" x14ac:dyDescent="0.2">
      <c r="D300" s="18" t="str">
        <f t="shared" si="4"/>
        <v/>
      </c>
      <c r="E300" s="18"/>
    </row>
    <row r="301" spans="4:5" x14ac:dyDescent="0.2">
      <c r="D301" s="18" t="str">
        <f t="shared" si="4"/>
        <v/>
      </c>
      <c r="E301" s="18"/>
    </row>
    <row r="302" spans="4:5" x14ac:dyDescent="0.2">
      <c r="D302" s="18" t="str">
        <f t="shared" si="4"/>
        <v/>
      </c>
      <c r="E302" s="18"/>
    </row>
    <row r="303" spans="4:5" x14ac:dyDescent="0.2">
      <c r="D303" s="18" t="str">
        <f t="shared" si="4"/>
        <v/>
      </c>
      <c r="E303" s="18"/>
    </row>
    <row r="304" spans="4:5" x14ac:dyDescent="0.2">
      <c r="D304" s="18" t="str">
        <f t="shared" si="4"/>
        <v/>
      </c>
      <c r="E304" s="18"/>
    </row>
    <row r="305" spans="4:5" x14ac:dyDescent="0.2">
      <c r="D305" s="18" t="str">
        <f t="shared" si="4"/>
        <v/>
      </c>
      <c r="E305" s="18"/>
    </row>
    <row r="306" spans="4:5" x14ac:dyDescent="0.2">
      <c r="D306" s="18" t="str">
        <f t="shared" si="4"/>
        <v/>
      </c>
      <c r="E306" s="18"/>
    </row>
    <row r="307" spans="4:5" x14ac:dyDescent="0.2">
      <c r="D307" s="18" t="str">
        <f t="shared" si="4"/>
        <v/>
      </c>
      <c r="E307" s="18"/>
    </row>
    <row r="308" spans="4:5" x14ac:dyDescent="0.2">
      <c r="D308" s="18" t="str">
        <f t="shared" si="4"/>
        <v/>
      </c>
      <c r="E308" s="18"/>
    </row>
    <row r="309" spans="4:5" x14ac:dyDescent="0.2">
      <c r="D309" s="18" t="str">
        <f t="shared" si="4"/>
        <v/>
      </c>
      <c r="E309" s="18"/>
    </row>
    <row r="310" spans="4:5" x14ac:dyDescent="0.2">
      <c r="D310" s="18" t="str">
        <f t="shared" si="4"/>
        <v/>
      </c>
      <c r="E310" s="18"/>
    </row>
    <row r="311" spans="4:5" x14ac:dyDescent="0.2">
      <c r="D311" s="18" t="str">
        <f t="shared" si="4"/>
        <v/>
      </c>
      <c r="E311" s="18"/>
    </row>
    <row r="312" spans="4:5" x14ac:dyDescent="0.2">
      <c r="D312" s="18" t="str">
        <f t="shared" si="4"/>
        <v/>
      </c>
      <c r="E312" s="18"/>
    </row>
    <row r="313" spans="4:5" x14ac:dyDescent="0.2">
      <c r="D313" s="18" t="str">
        <f t="shared" si="4"/>
        <v/>
      </c>
      <c r="E313" s="18"/>
    </row>
    <row r="314" spans="4:5" x14ac:dyDescent="0.2">
      <c r="D314" s="18" t="str">
        <f t="shared" si="4"/>
        <v/>
      </c>
      <c r="E314" s="18"/>
    </row>
    <row r="315" spans="4:5" x14ac:dyDescent="0.2">
      <c r="D315" s="18" t="str">
        <f t="shared" si="4"/>
        <v/>
      </c>
      <c r="E315" s="18"/>
    </row>
    <row r="316" spans="4:5" x14ac:dyDescent="0.2">
      <c r="D316" s="18" t="str">
        <f t="shared" si="4"/>
        <v/>
      </c>
      <c r="E316" s="18"/>
    </row>
    <row r="317" spans="4:5" x14ac:dyDescent="0.2">
      <c r="D317" s="18" t="str">
        <f t="shared" si="4"/>
        <v/>
      </c>
      <c r="E317" s="18"/>
    </row>
    <row r="318" spans="4:5" x14ac:dyDescent="0.2">
      <c r="D318" s="18" t="str">
        <f t="shared" si="4"/>
        <v/>
      </c>
      <c r="E318" s="18"/>
    </row>
    <row r="319" spans="4:5" x14ac:dyDescent="0.2">
      <c r="D319" s="18" t="str">
        <f t="shared" si="4"/>
        <v/>
      </c>
      <c r="E319" s="18"/>
    </row>
    <row r="320" spans="4:5" x14ac:dyDescent="0.2">
      <c r="D320" s="18" t="str">
        <f t="shared" si="4"/>
        <v/>
      </c>
      <c r="E320" s="18"/>
    </row>
    <row r="321" spans="4:5" x14ac:dyDescent="0.2">
      <c r="D321" s="18" t="str">
        <f t="shared" si="4"/>
        <v/>
      </c>
      <c r="E321" s="18"/>
    </row>
    <row r="322" spans="4:5" x14ac:dyDescent="0.2">
      <c r="D322" s="18" t="str">
        <f t="shared" si="4"/>
        <v/>
      </c>
      <c r="E322" s="18"/>
    </row>
    <row r="323" spans="4:5" x14ac:dyDescent="0.2">
      <c r="D323" s="18" t="str">
        <f t="shared" si="4"/>
        <v/>
      </c>
      <c r="E323" s="18"/>
    </row>
    <row r="324" spans="4:5" x14ac:dyDescent="0.2">
      <c r="D324" s="18" t="str">
        <f t="shared" si="4"/>
        <v/>
      </c>
      <c r="E324" s="18"/>
    </row>
    <row r="325" spans="4:5" x14ac:dyDescent="0.2">
      <c r="D325" s="18" t="str">
        <f t="shared" ref="D325:D388" si="5">IF(A325&lt;&gt;"",CONCATENATE(B325," - ", C325, " (",A325,")"),"")</f>
        <v/>
      </c>
      <c r="E325" s="18"/>
    </row>
    <row r="326" spans="4:5" x14ac:dyDescent="0.2">
      <c r="D326" s="18" t="str">
        <f t="shared" si="5"/>
        <v/>
      </c>
      <c r="E326" s="18"/>
    </row>
    <row r="327" spans="4:5" x14ac:dyDescent="0.2">
      <c r="D327" s="18" t="str">
        <f t="shared" si="5"/>
        <v/>
      </c>
      <c r="E327" s="18"/>
    </row>
    <row r="328" spans="4:5" x14ac:dyDescent="0.2">
      <c r="D328" s="18" t="str">
        <f t="shared" si="5"/>
        <v/>
      </c>
      <c r="E328" s="18"/>
    </row>
    <row r="329" spans="4:5" x14ac:dyDescent="0.2">
      <c r="D329" s="18" t="str">
        <f t="shared" si="5"/>
        <v/>
      </c>
      <c r="E329" s="18"/>
    </row>
    <row r="330" spans="4:5" x14ac:dyDescent="0.2">
      <c r="D330" s="18" t="str">
        <f t="shared" si="5"/>
        <v/>
      </c>
      <c r="E330" s="18"/>
    </row>
    <row r="331" spans="4:5" x14ac:dyDescent="0.2">
      <c r="D331" s="18" t="str">
        <f t="shared" si="5"/>
        <v/>
      </c>
      <c r="E331" s="18"/>
    </row>
    <row r="332" spans="4:5" x14ac:dyDescent="0.2">
      <c r="D332" s="18" t="str">
        <f t="shared" si="5"/>
        <v/>
      </c>
      <c r="E332" s="18"/>
    </row>
    <row r="333" spans="4:5" x14ac:dyDescent="0.2">
      <c r="D333" s="18" t="str">
        <f t="shared" si="5"/>
        <v/>
      </c>
      <c r="E333" s="18"/>
    </row>
    <row r="334" spans="4:5" x14ac:dyDescent="0.2">
      <c r="D334" s="18" t="str">
        <f t="shared" si="5"/>
        <v/>
      </c>
      <c r="E334" s="18"/>
    </row>
    <row r="335" spans="4:5" x14ac:dyDescent="0.2">
      <c r="D335" s="18" t="str">
        <f t="shared" si="5"/>
        <v/>
      </c>
      <c r="E335" s="18"/>
    </row>
    <row r="336" spans="4:5" x14ac:dyDescent="0.2">
      <c r="D336" s="18" t="str">
        <f t="shared" si="5"/>
        <v/>
      </c>
      <c r="E336" s="18"/>
    </row>
    <row r="337" spans="4:5" x14ac:dyDescent="0.2">
      <c r="D337" s="18" t="str">
        <f t="shared" si="5"/>
        <v/>
      </c>
      <c r="E337" s="18"/>
    </row>
    <row r="338" spans="4:5" x14ac:dyDescent="0.2">
      <c r="D338" s="18" t="str">
        <f t="shared" si="5"/>
        <v/>
      </c>
      <c r="E338" s="18"/>
    </row>
    <row r="339" spans="4:5" x14ac:dyDescent="0.2">
      <c r="D339" s="18" t="str">
        <f t="shared" si="5"/>
        <v/>
      </c>
      <c r="E339" s="18"/>
    </row>
    <row r="340" spans="4:5" x14ac:dyDescent="0.2">
      <c r="D340" s="18" t="str">
        <f t="shared" si="5"/>
        <v/>
      </c>
      <c r="E340" s="18"/>
    </row>
    <row r="341" spans="4:5" x14ac:dyDescent="0.2">
      <c r="D341" s="18" t="str">
        <f t="shared" si="5"/>
        <v/>
      </c>
      <c r="E341" s="18"/>
    </row>
    <row r="342" spans="4:5" x14ac:dyDescent="0.2">
      <c r="D342" s="18" t="str">
        <f t="shared" si="5"/>
        <v/>
      </c>
      <c r="E342" s="18"/>
    </row>
    <row r="343" spans="4:5" x14ac:dyDescent="0.2">
      <c r="D343" s="18" t="str">
        <f t="shared" si="5"/>
        <v/>
      </c>
      <c r="E343" s="18"/>
    </row>
    <row r="344" spans="4:5" x14ac:dyDescent="0.2">
      <c r="D344" s="18" t="str">
        <f t="shared" si="5"/>
        <v/>
      </c>
      <c r="E344" s="18"/>
    </row>
    <row r="345" spans="4:5" x14ac:dyDescent="0.2">
      <c r="D345" s="18" t="str">
        <f t="shared" si="5"/>
        <v/>
      </c>
      <c r="E345" s="18"/>
    </row>
    <row r="346" spans="4:5" x14ac:dyDescent="0.2">
      <c r="D346" s="18" t="str">
        <f t="shared" si="5"/>
        <v/>
      </c>
      <c r="E346" s="18"/>
    </row>
    <row r="347" spans="4:5" x14ac:dyDescent="0.2">
      <c r="D347" s="18" t="str">
        <f t="shared" si="5"/>
        <v/>
      </c>
      <c r="E347" s="18"/>
    </row>
    <row r="348" spans="4:5" x14ac:dyDescent="0.2">
      <c r="D348" s="18" t="str">
        <f t="shared" si="5"/>
        <v/>
      </c>
      <c r="E348" s="18"/>
    </row>
    <row r="349" spans="4:5" x14ac:dyDescent="0.2">
      <c r="D349" s="18" t="str">
        <f t="shared" si="5"/>
        <v/>
      </c>
      <c r="E349" s="18"/>
    </row>
    <row r="350" spans="4:5" x14ac:dyDescent="0.2">
      <c r="D350" s="18" t="str">
        <f t="shared" si="5"/>
        <v/>
      </c>
      <c r="E350" s="18"/>
    </row>
    <row r="351" spans="4:5" x14ac:dyDescent="0.2">
      <c r="D351" s="18" t="str">
        <f t="shared" si="5"/>
        <v/>
      </c>
      <c r="E351" s="18"/>
    </row>
    <row r="352" spans="4:5" x14ac:dyDescent="0.2">
      <c r="D352" s="18" t="str">
        <f t="shared" si="5"/>
        <v/>
      </c>
      <c r="E352" s="18"/>
    </row>
    <row r="353" spans="4:5" x14ac:dyDescent="0.2">
      <c r="D353" s="18" t="str">
        <f t="shared" si="5"/>
        <v/>
      </c>
      <c r="E353" s="18"/>
    </row>
    <row r="354" spans="4:5" x14ac:dyDescent="0.2">
      <c r="D354" s="18" t="str">
        <f t="shared" si="5"/>
        <v/>
      </c>
      <c r="E354" s="18"/>
    </row>
    <row r="355" spans="4:5" x14ac:dyDescent="0.2">
      <c r="D355" s="18" t="str">
        <f t="shared" si="5"/>
        <v/>
      </c>
      <c r="E355" s="18"/>
    </row>
    <row r="356" spans="4:5" x14ac:dyDescent="0.2">
      <c r="D356" s="18" t="str">
        <f t="shared" si="5"/>
        <v/>
      </c>
      <c r="E356" s="18"/>
    </row>
    <row r="357" spans="4:5" x14ac:dyDescent="0.2">
      <c r="D357" s="18" t="str">
        <f t="shared" si="5"/>
        <v/>
      </c>
      <c r="E357" s="18"/>
    </row>
    <row r="358" spans="4:5" x14ac:dyDescent="0.2">
      <c r="D358" s="18" t="str">
        <f t="shared" si="5"/>
        <v/>
      </c>
      <c r="E358" s="18"/>
    </row>
    <row r="359" spans="4:5" x14ac:dyDescent="0.2">
      <c r="D359" s="18" t="str">
        <f t="shared" si="5"/>
        <v/>
      </c>
      <c r="E359" s="18"/>
    </row>
    <row r="360" spans="4:5" x14ac:dyDescent="0.2">
      <c r="D360" s="18" t="str">
        <f t="shared" si="5"/>
        <v/>
      </c>
      <c r="E360" s="18"/>
    </row>
    <row r="361" spans="4:5" x14ac:dyDescent="0.2">
      <c r="D361" s="18" t="str">
        <f t="shared" si="5"/>
        <v/>
      </c>
      <c r="E361" s="18"/>
    </row>
    <row r="362" spans="4:5" x14ac:dyDescent="0.2">
      <c r="D362" s="18" t="str">
        <f t="shared" si="5"/>
        <v/>
      </c>
      <c r="E362" s="18"/>
    </row>
    <row r="363" spans="4:5" x14ac:dyDescent="0.2">
      <c r="D363" s="18" t="str">
        <f t="shared" si="5"/>
        <v/>
      </c>
      <c r="E363" s="18"/>
    </row>
    <row r="364" spans="4:5" x14ac:dyDescent="0.2">
      <c r="D364" s="18" t="str">
        <f t="shared" si="5"/>
        <v/>
      </c>
      <c r="E364" s="18"/>
    </row>
    <row r="365" spans="4:5" x14ac:dyDescent="0.2">
      <c r="D365" s="18" t="str">
        <f t="shared" si="5"/>
        <v/>
      </c>
      <c r="E365" s="18"/>
    </row>
    <row r="366" spans="4:5" x14ac:dyDescent="0.2">
      <c r="D366" s="18" t="str">
        <f t="shared" si="5"/>
        <v/>
      </c>
      <c r="E366" s="18"/>
    </row>
    <row r="367" spans="4:5" x14ac:dyDescent="0.2">
      <c r="D367" s="18" t="str">
        <f t="shared" si="5"/>
        <v/>
      </c>
      <c r="E367" s="18"/>
    </row>
    <row r="368" spans="4:5" x14ac:dyDescent="0.2">
      <c r="D368" s="18" t="str">
        <f t="shared" si="5"/>
        <v/>
      </c>
      <c r="E368" s="18"/>
    </row>
    <row r="369" spans="4:5" x14ac:dyDescent="0.2">
      <c r="D369" s="18" t="str">
        <f t="shared" si="5"/>
        <v/>
      </c>
      <c r="E369" s="18"/>
    </row>
    <row r="370" spans="4:5" x14ac:dyDescent="0.2">
      <c r="D370" s="18" t="str">
        <f t="shared" si="5"/>
        <v/>
      </c>
      <c r="E370" s="18"/>
    </row>
    <row r="371" spans="4:5" x14ac:dyDescent="0.2">
      <c r="D371" s="18" t="str">
        <f t="shared" si="5"/>
        <v/>
      </c>
      <c r="E371" s="18"/>
    </row>
    <row r="372" spans="4:5" x14ac:dyDescent="0.2">
      <c r="D372" s="18" t="str">
        <f t="shared" si="5"/>
        <v/>
      </c>
      <c r="E372" s="18"/>
    </row>
    <row r="373" spans="4:5" x14ac:dyDescent="0.2">
      <c r="D373" s="18" t="str">
        <f t="shared" si="5"/>
        <v/>
      </c>
      <c r="E373" s="18"/>
    </row>
    <row r="374" spans="4:5" x14ac:dyDescent="0.2">
      <c r="D374" s="18" t="str">
        <f t="shared" si="5"/>
        <v/>
      </c>
      <c r="E374" s="18"/>
    </row>
    <row r="375" spans="4:5" x14ac:dyDescent="0.2">
      <c r="D375" s="18" t="str">
        <f t="shared" si="5"/>
        <v/>
      </c>
      <c r="E375" s="18"/>
    </row>
    <row r="376" spans="4:5" x14ac:dyDescent="0.2">
      <c r="D376" s="18" t="str">
        <f t="shared" si="5"/>
        <v/>
      </c>
      <c r="E376" s="18"/>
    </row>
    <row r="377" spans="4:5" x14ac:dyDescent="0.2">
      <c r="D377" s="18" t="str">
        <f t="shared" si="5"/>
        <v/>
      </c>
      <c r="E377" s="18"/>
    </row>
    <row r="378" spans="4:5" x14ac:dyDescent="0.2">
      <c r="D378" s="18" t="str">
        <f t="shared" si="5"/>
        <v/>
      </c>
      <c r="E378" s="18"/>
    </row>
    <row r="379" spans="4:5" x14ac:dyDescent="0.2">
      <c r="D379" s="18" t="str">
        <f t="shared" si="5"/>
        <v/>
      </c>
      <c r="E379" s="18"/>
    </row>
    <row r="380" spans="4:5" x14ac:dyDescent="0.2">
      <c r="D380" s="18" t="str">
        <f t="shared" si="5"/>
        <v/>
      </c>
      <c r="E380" s="18"/>
    </row>
    <row r="381" spans="4:5" x14ac:dyDescent="0.2">
      <c r="D381" s="18" t="str">
        <f t="shared" si="5"/>
        <v/>
      </c>
      <c r="E381" s="18"/>
    </row>
    <row r="382" spans="4:5" x14ac:dyDescent="0.2">
      <c r="D382" s="18" t="str">
        <f t="shared" si="5"/>
        <v/>
      </c>
      <c r="E382" s="18"/>
    </row>
    <row r="383" spans="4:5" x14ac:dyDescent="0.2">
      <c r="D383" s="18" t="str">
        <f t="shared" si="5"/>
        <v/>
      </c>
      <c r="E383" s="18"/>
    </row>
    <row r="384" spans="4:5" x14ac:dyDescent="0.2">
      <c r="D384" s="18" t="str">
        <f t="shared" si="5"/>
        <v/>
      </c>
      <c r="E384" s="18"/>
    </row>
    <row r="385" spans="4:5" x14ac:dyDescent="0.2">
      <c r="D385" s="18" t="str">
        <f t="shared" si="5"/>
        <v/>
      </c>
      <c r="E385" s="18"/>
    </row>
    <row r="386" spans="4:5" x14ac:dyDescent="0.2">
      <c r="D386" s="18" t="str">
        <f t="shared" si="5"/>
        <v/>
      </c>
      <c r="E386" s="18"/>
    </row>
    <row r="387" spans="4:5" x14ac:dyDescent="0.2">
      <c r="D387" s="18" t="str">
        <f t="shared" si="5"/>
        <v/>
      </c>
      <c r="E387" s="18"/>
    </row>
    <row r="388" spans="4:5" x14ac:dyDescent="0.2">
      <c r="D388" s="18" t="str">
        <f t="shared" si="5"/>
        <v/>
      </c>
      <c r="E388" s="18"/>
    </row>
    <row r="389" spans="4:5" x14ac:dyDescent="0.2">
      <c r="D389" s="18" t="str">
        <f t="shared" ref="D389:D452" si="6">IF(A389&lt;&gt;"",CONCATENATE(B389," - ", C389, " (",A389,")"),"")</f>
        <v/>
      </c>
      <c r="E389" s="18"/>
    </row>
    <row r="390" spans="4:5" x14ac:dyDescent="0.2">
      <c r="D390" s="18" t="str">
        <f t="shared" si="6"/>
        <v/>
      </c>
      <c r="E390" s="18"/>
    </row>
    <row r="391" spans="4:5" x14ac:dyDescent="0.2">
      <c r="D391" s="18" t="str">
        <f t="shared" si="6"/>
        <v/>
      </c>
      <c r="E391" s="18"/>
    </row>
    <row r="392" spans="4:5" x14ac:dyDescent="0.2">
      <c r="D392" s="18" t="str">
        <f t="shared" si="6"/>
        <v/>
      </c>
      <c r="E392" s="18"/>
    </row>
    <row r="393" spans="4:5" x14ac:dyDescent="0.2">
      <c r="D393" s="18" t="str">
        <f t="shared" si="6"/>
        <v/>
      </c>
      <c r="E393" s="18"/>
    </row>
    <row r="394" spans="4:5" x14ac:dyDescent="0.2">
      <c r="D394" s="18" t="str">
        <f t="shared" si="6"/>
        <v/>
      </c>
      <c r="E394" s="18"/>
    </row>
    <row r="395" spans="4:5" x14ac:dyDescent="0.2">
      <c r="D395" s="18" t="str">
        <f t="shared" si="6"/>
        <v/>
      </c>
      <c r="E395" s="18"/>
    </row>
    <row r="396" spans="4:5" x14ac:dyDescent="0.2">
      <c r="D396" s="18" t="str">
        <f t="shared" si="6"/>
        <v/>
      </c>
      <c r="E396" s="18"/>
    </row>
    <row r="397" spans="4:5" x14ac:dyDescent="0.2">
      <c r="D397" s="18" t="str">
        <f t="shared" si="6"/>
        <v/>
      </c>
      <c r="E397" s="18"/>
    </row>
    <row r="398" spans="4:5" x14ac:dyDescent="0.2">
      <c r="D398" s="18" t="str">
        <f t="shared" si="6"/>
        <v/>
      </c>
      <c r="E398" s="18"/>
    </row>
    <row r="399" spans="4:5" x14ac:dyDescent="0.2">
      <c r="D399" s="18" t="str">
        <f t="shared" si="6"/>
        <v/>
      </c>
      <c r="E399" s="18"/>
    </row>
    <row r="400" spans="4:5" x14ac:dyDescent="0.2">
      <c r="D400" s="18" t="str">
        <f t="shared" si="6"/>
        <v/>
      </c>
      <c r="E400" s="18"/>
    </row>
    <row r="401" spans="4:5" x14ac:dyDescent="0.2">
      <c r="D401" s="18" t="str">
        <f t="shared" si="6"/>
        <v/>
      </c>
      <c r="E401" s="18"/>
    </row>
    <row r="402" spans="4:5" x14ac:dyDescent="0.2">
      <c r="D402" s="18" t="str">
        <f t="shared" si="6"/>
        <v/>
      </c>
      <c r="E402" s="18"/>
    </row>
    <row r="403" spans="4:5" x14ac:dyDescent="0.2">
      <c r="D403" s="18" t="str">
        <f t="shared" si="6"/>
        <v/>
      </c>
      <c r="E403" s="18"/>
    </row>
    <row r="404" spans="4:5" x14ac:dyDescent="0.2">
      <c r="D404" s="18" t="str">
        <f t="shared" si="6"/>
        <v/>
      </c>
      <c r="E404" s="18"/>
    </row>
    <row r="405" spans="4:5" x14ac:dyDescent="0.2">
      <c r="D405" s="18" t="str">
        <f t="shared" si="6"/>
        <v/>
      </c>
      <c r="E405" s="18"/>
    </row>
    <row r="406" spans="4:5" x14ac:dyDescent="0.2">
      <c r="D406" s="18" t="str">
        <f t="shared" si="6"/>
        <v/>
      </c>
      <c r="E406" s="18"/>
    </row>
    <row r="407" spans="4:5" x14ac:dyDescent="0.2">
      <c r="D407" s="18" t="str">
        <f t="shared" si="6"/>
        <v/>
      </c>
      <c r="E407" s="18"/>
    </row>
    <row r="408" spans="4:5" x14ac:dyDescent="0.2">
      <c r="D408" s="18" t="str">
        <f t="shared" si="6"/>
        <v/>
      </c>
      <c r="E408" s="18"/>
    </row>
    <row r="409" spans="4:5" x14ac:dyDescent="0.2">
      <c r="D409" s="18" t="str">
        <f t="shared" si="6"/>
        <v/>
      </c>
      <c r="E409" s="18"/>
    </row>
    <row r="410" spans="4:5" x14ac:dyDescent="0.2">
      <c r="D410" s="18" t="str">
        <f t="shared" si="6"/>
        <v/>
      </c>
      <c r="E410" s="18"/>
    </row>
    <row r="411" spans="4:5" x14ac:dyDescent="0.2">
      <c r="D411" s="18" t="str">
        <f t="shared" si="6"/>
        <v/>
      </c>
      <c r="E411" s="18"/>
    </row>
    <row r="412" spans="4:5" x14ac:dyDescent="0.2">
      <c r="D412" s="18" t="str">
        <f t="shared" si="6"/>
        <v/>
      </c>
      <c r="E412" s="18"/>
    </row>
    <row r="413" spans="4:5" x14ac:dyDescent="0.2">
      <c r="D413" s="18" t="str">
        <f t="shared" si="6"/>
        <v/>
      </c>
      <c r="E413" s="18"/>
    </row>
    <row r="414" spans="4:5" x14ac:dyDescent="0.2">
      <c r="D414" s="18" t="str">
        <f t="shared" si="6"/>
        <v/>
      </c>
      <c r="E414" s="18"/>
    </row>
    <row r="415" spans="4:5" x14ac:dyDescent="0.2">
      <c r="D415" s="18" t="str">
        <f t="shared" si="6"/>
        <v/>
      </c>
      <c r="E415" s="18"/>
    </row>
    <row r="416" spans="4:5" x14ac:dyDescent="0.2">
      <c r="D416" s="18" t="str">
        <f t="shared" si="6"/>
        <v/>
      </c>
      <c r="E416" s="18"/>
    </row>
    <row r="417" spans="4:5" x14ac:dyDescent="0.2">
      <c r="D417" s="18" t="str">
        <f t="shared" si="6"/>
        <v/>
      </c>
      <c r="E417" s="18"/>
    </row>
    <row r="418" spans="4:5" x14ac:dyDescent="0.2">
      <c r="D418" s="18" t="str">
        <f t="shared" si="6"/>
        <v/>
      </c>
      <c r="E418" s="18"/>
    </row>
    <row r="419" spans="4:5" x14ac:dyDescent="0.2">
      <c r="D419" s="18" t="str">
        <f t="shared" si="6"/>
        <v/>
      </c>
      <c r="E419" s="18"/>
    </row>
    <row r="420" spans="4:5" x14ac:dyDescent="0.2">
      <c r="D420" s="18" t="str">
        <f t="shared" si="6"/>
        <v/>
      </c>
      <c r="E420" s="18"/>
    </row>
    <row r="421" spans="4:5" x14ac:dyDescent="0.2">
      <c r="D421" s="18" t="str">
        <f t="shared" si="6"/>
        <v/>
      </c>
      <c r="E421" s="18"/>
    </row>
    <row r="422" spans="4:5" x14ac:dyDescent="0.2">
      <c r="D422" s="18" t="str">
        <f t="shared" si="6"/>
        <v/>
      </c>
      <c r="E422" s="18"/>
    </row>
    <row r="423" spans="4:5" x14ac:dyDescent="0.2">
      <c r="D423" s="18" t="str">
        <f t="shared" si="6"/>
        <v/>
      </c>
      <c r="E423" s="18"/>
    </row>
    <row r="424" spans="4:5" x14ac:dyDescent="0.2">
      <c r="D424" s="18" t="str">
        <f t="shared" si="6"/>
        <v/>
      </c>
      <c r="E424" s="18"/>
    </row>
    <row r="425" spans="4:5" x14ac:dyDescent="0.2">
      <c r="D425" s="18" t="str">
        <f t="shared" si="6"/>
        <v/>
      </c>
      <c r="E425" s="18"/>
    </row>
    <row r="426" spans="4:5" x14ac:dyDescent="0.2">
      <c r="D426" s="18" t="str">
        <f t="shared" si="6"/>
        <v/>
      </c>
      <c r="E426" s="18"/>
    </row>
    <row r="427" spans="4:5" x14ac:dyDescent="0.2">
      <c r="D427" s="18" t="str">
        <f t="shared" si="6"/>
        <v/>
      </c>
      <c r="E427" s="18"/>
    </row>
    <row r="428" spans="4:5" x14ac:dyDescent="0.2">
      <c r="D428" s="18" t="str">
        <f t="shared" si="6"/>
        <v/>
      </c>
      <c r="E428" s="18"/>
    </row>
    <row r="429" spans="4:5" x14ac:dyDescent="0.2">
      <c r="D429" s="18" t="str">
        <f t="shared" si="6"/>
        <v/>
      </c>
      <c r="E429" s="18"/>
    </row>
    <row r="430" spans="4:5" x14ac:dyDescent="0.2">
      <c r="D430" s="18" t="str">
        <f t="shared" si="6"/>
        <v/>
      </c>
      <c r="E430" s="18"/>
    </row>
    <row r="431" spans="4:5" x14ac:dyDescent="0.2">
      <c r="D431" s="18" t="str">
        <f t="shared" si="6"/>
        <v/>
      </c>
      <c r="E431" s="18"/>
    </row>
    <row r="432" spans="4:5" x14ac:dyDescent="0.2">
      <c r="D432" s="18" t="str">
        <f t="shared" si="6"/>
        <v/>
      </c>
      <c r="E432" s="18"/>
    </row>
    <row r="433" spans="4:5" x14ac:dyDescent="0.2">
      <c r="D433" s="18" t="str">
        <f t="shared" si="6"/>
        <v/>
      </c>
      <c r="E433" s="18"/>
    </row>
    <row r="434" spans="4:5" x14ac:dyDescent="0.2">
      <c r="D434" s="18" t="str">
        <f t="shared" si="6"/>
        <v/>
      </c>
      <c r="E434" s="18"/>
    </row>
    <row r="435" spans="4:5" x14ac:dyDescent="0.2">
      <c r="D435" s="18" t="str">
        <f t="shared" si="6"/>
        <v/>
      </c>
      <c r="E435" s="18"/>
    </row>
    <row r="436" spans="4:5" x14ac:dyDescent="0.2">
      <c r="D436" s="18" t="str">
        <f t="shared" si="6"/>
        <v/>
      </c>
      <c r="E436" s="18"/>
    </row>
    <row r="437" spans="4:5" x14ac:dyDescent="0.2">
      <c r="D437" s="18" t="str">
        <f t="shared" si="6"/>
        <v/>
      </c>
      <c r="E437" s="18"/>
    </row>
    <row r="438" spans="4:5" x14ac:dyDescent="0.2">
      <c r="D438" s="18" t="str">
        <f t="shared" si="6"/>
        <v/>
      </c>
      <c r="E438" s="18"/>
    </row>
    <row r="439" spans="4:5" x14ac:dyDescent="0.2">
      <c r="D439" s="18" t="str">
        <f t="shared" si="6"/>
        <v/>
      </c>
      <c r="E439" s="18"/>
    </row>
    <row r="440" spans="4:5" x14ac:dyDescent="0.2">
      <c r="D440" s="18" t="str">
        <f t="shared" si="6"/>
        <v/>
      </c>
      <c r="E440" s="18"/>
    </row>
    <row r="441" spans="4:5" x14ac:dyDescent="0.2">
      <c r="D441" s="18" t="str">
        <f t="shared" si="6"/>
        <v/>
      </c>
      <c r="E441" s="18"/>
    </row>
    <row r="442" spans="4:5" x14ac:dyDescent="0.2">
      <c r="D442" s="18" t="str">
        <f t="shared" si="6"/>
        <v/>
      </c>
      <c r="E442" s="18"/>
    </row>
    <row r="443" spans="4:5" x14ac:dyDescent="0.2">
      <c r="D443" s="18" t="str">
        <f t="shared" si="6"/>
        <v/>
      </c>
      <c r="E443" s="18"/>
    </row>
    <row r="444" spans="4:5" x14ac:dyDescent="0.2">
      <c r="D444" s="18" t="str">
        <f t="shared" si="6"/>
        <v/>
      </c>
      <c r="E444" s="18"/>
    </row>
    <row r="445" spans="4:5" x14ac:dyDescent="0.2">
      <c r="D445" s="18" t="str">
        <f t="shared" si="6"/>
        <v/>
      </c>
      <c r="E445" s="18"/>
    </row>
    <row r="446" spans="4:5" x14ac:dyDescent="0.2">
      <c r="D446" s="18" t="str">
        <f t="shared" si="6"/>
        <v/>
      </c>
      <c r="E446" s="18"/>
    </row>
    <row r="447" spans="4:5" x14ac:dyDescent="0.2">
      <c r="D447" s="18" t="str">
        <f t="shared" si="6"/>
        <v/>
      </c>
      <c r="E447" s="18"/>
    </row>
    <row r="448" spans="4:5" x14ac:dyDescent="0.2">
      <c r="D448" s="18" t="str">
        <f t="shared" si="6"/>
        <v/>
      </c>
      <c r="E448" s="18"/>
    </row>
    <row r="449" spans="4:5" x14ac:dyDescent="0.2">
      <c r="D449" s="18" t="str">
        <f t="shared" si="6"/>
        <v/>
      </c>
      <c r="E449" s="18"/>
    </row>
    <row r="450" spans="4:5" x14ac:dyDescent="0.2">
      <c r="D450" s="18" t="str">
        <f t="shared" si="6"/>
        <v/>
      </c>
      <c r="E450" s="18"/>
    </row>
    <row r="451" spans="4:5" x14ac:dyDescent="0.2">
      <c r="D451" s="18" t="str">
        <f t="shared" si="6"/>
        <v/>
      </c>
      <c r="E451" s="18"/>
    </row>
    <row r="452" spans="4:5" x14ac:dyDescent="0.2">
      <c r="D452" s="18" t="str">
        <f t="shared" si="6"/>
        <v/>
      </c>
      <c r="E452" s="18"/>
    </row>
    <row r="453" spans="4:5" x14ac:dyDescent="0.2">
      <c r="D453" s="18" t="str">
        <f t="shared" ref="D453:D516" si="7">IF(A453&lt;&gt;"",CONCATENATE(B453," - ", C453, " (",A453,")"),"")</f>
        <v/>
      </c>
      <c r="E453" s="18"/>
    </row>
    <row r="454" spans="4:5" x14ac:dyDescent="0.2">
      <c r="D454" s="18" t="str">
        <f t="shared" si="7"/>
        <v/>
      </c>
      <c r="E454" s="18"/>
    </row>
    <row r="455" spans="4:5" x14ac:dyDescent="0.2">
      <c r="D455" s="18" t="str">
        <f t="shared" si="7"/>
        <v/>
      </c>
      <c r="E455" s="18"/>
    </row>
    <row r="456" spans="4:5" x14ac:dyDescent="0.2">
      <c r="D456" s="18" t="str">
        <f t="shared" si="7"/>
        <v/>
      </c>
      <c r="E456" s="18"/>
    </row>
    <row r="457" spans="4:5" x14ac:dyDescent="0.2">
      <c r="D457" s="18" t="str">
        <f t="shared" si="7"/>
        <v/>
      </c>
      <c r="E457" s="18"/>
    </row>
    <row r="458" spans="4:5" x14ac:dyDescent="0.2">
      <c r="D458" s="18" t="str">
        <f t="shared" si="7"/>
        <v/>
      </c>
      <c r="E458" s="18"/>
    </row>
    <row r="459" spans="4:5" x14ac:dyDescent="0.2">
      <c r="D459" s="18" t="str">
        <f t="shared" si="7"/>
        <v/>
      </c>
      <c r="E459" s="18"/>
    </row>
    <row r="460" spans="4:5" x14ac:dyDescent="0.2">
      <c r="D460" s="18" t="str">
        <f t="shared" si="7"/>
        <v/>
      </c>
      <c r="E460" s="18"/>
    </row>
    <row r="461" spans="4:5" x14ac:dyDescent="0.2">
      <c r="D461" s="18" t="str">
        <f t="shared" si="7"/>
        <v/>
      </c>
      <c r="E461" s="18"/>
    </row>
    <row r="462" spans="4:5" x14ac:dyDescent="0.2">
      <c r="D462" s="18" t="str">
        <f t="shared" si="7"/>
        <v/>
      </c>
      <c r="E462" s="18"/>
    </row>
    <row r="463" spans="4:5" x14ac:dyDescent="0.2">
      <c r="D463" s="18" t="str">
        <f t="shared" si="7"/>
        <v/>
      </c>
      <c r="E463" s="18"/>
    </row>
    <row r="464" spans="4:5" x14ac:dyDescent="0.2">
      <c r="D464" s="18" t="str">
        <f t="shared" si="7"/>
        <v/>
      </c>
      <c r="E464" s="18"/>
    </row>
    <row r="465" spans="4:5" x14ac:dyDescent="0.2">
      <c r="D465" s="18" t="str">
        <f t="shared" si="7"/>
        <v/>
      </c>
      <c r="E465" s="18"/>
    </row>
    <row r="466" spans="4:5" x14ac:dyDescent="0.2">
      <c r="D466" s="18" t="str">
        <f t="shared" si="7"/>
        <v/>
      </c>
      <c r="E466" s="18"/>
    </row>
    <row r="467" spans="4:5" x14ac:dyDescent="0.2">
      <c r="D467" s="18" t="str">
        <f t="shared" si="7"/>
        <v/>
      </c>
      <c r="E467" s="18"/>
    </row>
    <row r="468" spans="4:5" x14ac:dyDescent="0.2">
      <c r="D468" s="18" t="str">
        <f t="shared" si="7"/>
        <v/>
      </c>
      <c r="E468" s="18"/>
    </row>
    <row r="469" spans="4:5" x14ac:dyDescent="0.2">
      <c r="D469" s="18" t="str">
        <f t="shared" si="7"/>
        <v/>
      </c>
      <c r="E469" s="18"/>
    </row>
    <row r="470" spans="4:5" x14ac:dyDescent="0.2">
      <c r="D470" s="18" t="str">
        <f t="shared" si="7"/>
        <v/>
      </c>
      <c r="E470" s="18"/>
    </row>
    <row r="471" spans="4:5" x14ac:dyDescent="0.2">
      <c r="D471" s="18" t="str">
        <f t="shared" si="7"/>
        <v/>
      </c>
      <c r="E471" s="18"/>
    </row>
    <row r="472" spans="4:5" x14ac:dyDescent="0.2">
      <c r="D472" s="18" t="str">
        <f t="shared" si="7"/>
        <v/>
      </c>
      <c r="E472" s="18"/>
    </row>
    <row r="473" spans="4:5" x14ac:dyDescent="0.2">
      <c r="D473" s="18" t="str">
        <f t="shared" si="7"/>
        <v/>
      </c>
      <c r="E473" s="18"/>
    </row>
    <row r="474" spans="4:5" x14ac:dyDescent="0.2">
      <c r="D474" s="18" t="str">
        <f t="shared" si="7"/>
        <v/>
      </c>
      <c r="E474" s="18"/>
    </row>
    <row r="475" spans="4:5" x14ac:dyDescent="0.2">
      <c r="D475" s="18" t="str">
        <f t="shared" si="7"/>
        <v/>
      </c>
      <c r="E475" s="18"/>
    </row>
    <row r="476" spans="4:5" x14ac:dyDescent="0.2">
      <c r="D476" s="18" t="str">
        <f t="shared" si="7"/>
        <v/>
      </c>
      <c r="E476" s="18"/>
    </row>
    <row r="477" spans="4:5" x14ac:dyDescent="0.2">
      <c r="D477" s="18" t="str">
        <f t="shared" si="7"/>
        <v/>
      </c>
      <c r="E477" s="18"/>
    </row>
    <row r="478" spans="4:5" x14ac:dyDescent="0.2">
      <c r="D478" s="18" t="str">
        <f t="shared" si="7"/>
        <v/>
      </c>
      <c r="E478" s="18"/>
    </row>
    <row r="479" spans="4:5" x14ac:dyDescent="0.2">
      <c r="D479" s="18" t="str">
        <f t="shared" si="7"/>
        <v/>
      </c>
      <c r="E479" s="18"/>
    </row>
    <row r="480" spans="4:5" x14ac:dyDescent="0.2">
      <c r="D480" s="18" t="str">
        <f t="shared" si="7"/>
        <v/>
      </c>
      <c r="E480" s="18"/>
    </row>
    <row r="481" spans="4:5" x14ac:dyDescent="0.2">
      <c r="D481" s="18" t="str">
        <f t="shared" si="7"/>
        <v/>
      </c>
      <c r="E481" s="18"/>
    </row>
    <row r="482" spans="4:5" x14ac:dyDescent="0.2">
      <c r="D482" s="18" t="str">
        <f t="shared" si="7"/>
        <v/>
      </c>
      <c r="E482" s="18"/>
    </row>
    <row r="483" spans="4:5" x14ac:dyDescent="0.2">
      <c r="D483" s="18" t="str">
        <f t="shared" si="7"/>
        <v/>
      </c>
      <c r="E483" s="18"/>
    </row>
    <row r="484" spans="4:5" x14ac:dyDescent="0.2">
      <c r="D484" s="18" t="str">
        <f t="shared" si="7"/>
        <v/>
      </c>
      <c r="E484" s="18"/>
    </row>
    <row r="485" spans="4:5" x14ac:dyDescent="0.2">
      <c r="D485" s="18" t="str">
        <f t="shared" si="7"/>
        <v/>
      </c>
      <c r="E485" s="18"/>
    </row>
    <row r="486" spans="4:5" x14ac:dyDescent="0.2">
      <c r="D486" s="18" t="str">
        <f t="shared" si="7"/>
        <v/>
      </c>
      <c r="E486" s="18"/>
    </row>
    <row r="487" spans="4:5" x14ac:dyDescent="0.2">
      <c r="D487" s="18" t="str">
        <f t="shared" si="7"/>
        <v/>
      </c>
      <c r="E487" s="18"/>
    </row>
    <row r="488" spans="4:5" x14ac:dyDescent="0.2">
      <c r="D488" s="18" t="str">
        <f t="shared" si="7"/>
        <v/>
      </c>
      <c r="E488" s="18"/>
    </row>
    <row r="489" spans="4:5" x14ac:dyDescent="0.2">
      <c r="D489" s="18" t="str">
        <f t="shared" si="7"/>
        <v/>
      </c>
      <c r="E489" s="18"/>
    </row>
    <row r="490" spans="4:5" x14ac:dyDescent="0.2">
      <c r="D490" s="18" t="str">
        <f t="shared" si="7"/>
        <v/>
      </c>
      <c r="E490" s="18"/>
    </row>
    <row r="491" spans="4:5" x14ac:dyDescent="0.2">
      <c r="D491" s="18" t="str">
        <f t="shared" si="7"/>
        <v/>
      </c>
      <c r="E491" s="18"/>
    </row>
    <row r="492" spans="4:5" x14ac:dyDescent="0.2">
      <c r="D492" s="18" t="str">
        <f t="shared" si="7"/>
        <v/>
      </c>
      <c r="E492" s="18"/>
    </row>
    <row r="493" spans="4:5" x14ac:dyDescent="0.2">
      <c r="D493" s="18" t="str">
        <f t="shared" si="7"/>
        <v/>
      </c>
      <c r="E493" s="18"/>
    </row>
    <row r="494" spans="4:5" x14ac:dyDescent="0.2">
      <c r="D494" s="18" t="str">
        <f t="shared" si="7"/>
        <v/>
      </c>
      <c r="E494" s="18"/>
    </row>
    <row r="495" spans="4:5" x14ac:dyDescent="0.2">
      <c r="D495" s="18" t="str">
        <f t="shared" si="7"/>
        <v/>
      </c>
      <c r="E495" s="18"/>
    </row>
    <row r="496" spans="4:5" x14ac:dyDescent="0.2">
      <c r="D496" s="18" t="str">
        <f t="shared" si="7"/>
        <v/>
      </c>
      <c r="E496" s="18"/>
    </row>
    <row r="497" spans="4:5" x14ac:dyDescent="0.2">
      <c r="D497" s="18" t="str">
        <f t="shared" si="7"/>
        <v/>
      </c>
      <c r="E497" s="18"/>
    </row>
    <row r="498" spans="4:5" x14ac:dyDescent="0.2">
      <c r="D498" s="18" t="str">
        <f t="shared" si="7"/>
        <v/>
      </c>
      <c r="E498" s="18"/>
    </row>
    <row r="499" spans="4:5" x14ac:dyDescent="0.2">
      <c r="D499" s="18" t="str">
        <f t="shared" si="7"/>
        <v/>
      </c>
      <c r="E499" s="18"/>
    </row>
    <row r="500" spans="4:5" x14ac:dyDescent="0.2">
      <c r="D500" s="18" t="str">
        <f t="shared" si="7"/>
        <v/>
      </c>
      <c r="E500" s="18"/>
    </row>
    <row r="501" spans="4:5" x14ac:dyDescent="0.2">
      <c r="D501" s="18" t="str">
        <f t="shared" si="7"/>
        <v/>
      </c>
      <c r="E501" s="18"/>
    </row>
    <row r="502" spans="4:5" x14ac:dyDescent="0.2">
      <c r="D502" s="18" t="str">
        <f t="shared" si="7"/>
        <v/>
      </c>
      <c r="E502" s="18"/>
    </row>
    <row r="503" spans="4:5" x14ac:dyDescent="0.2">
      <c r="D503" s="18" t="str">
        <f t="shared" si="7"/>
        <v/>
      </c>
      <c r="E503" s="18"/>
    </row>
    <row r="504" spans="4:5" x14ac:dyDescent="0.2">
      <c r="D504" s="18" t="str">
        <f t="shared" si="7"/>
        <v/>
      </c>
      <c r="E504" s="18"/>
    </row>
    <row r="505" spans="4:5" x14ac:dyDescent="0.2">
      <c r="D505" s="18" t="str">
        <f t="shared" si="7"/>
        <v/>
      </c>
      <c r="E505" s="18"/>
    </row>
    <row r="506" spans="4:5" x14ac:dyDescent="0.2">
      <c r="D506" s="18" t="str">
        <f t="shared" si="7"/>
        <v/>
      </c>
      <c r="E506" s="18"/>
    </row>
    <row r="507" spans="4:5" x14ac:dyDescent="0.2">
      <c r="D507" s="18" t="str">
        <f t="shared" si="7"/>
        <v/>
      </c>
      <c r="E507" s="18"/>
    </row>
    <row r="508" spans="4:5" x14ac:dyDescent="0.2">
      <c r="D508" s="18" t="str">
        <f t="shared" si="7"/>
        <v/>
      </c>
      <c r="E508" s="18"/>
    </row>
    <row r="509" spans="4:5" x14ac:dyDescent="0.2">
      <c r="D509" s="18" t="str">
        <f t="shared" si="7"/>
        <v/>
      </c>
      <c r="E509" s="18"/>
    </row>
    <row r="510" spans="4:5" x14ac:dyDescent="0.2">
      <c r="D510" s="18" t="str">
        <f t="shared" si="7"/>
        <v/>
      </c>
      <c r="E510" s="18"/>
    </row>
    <row r="511" spans="4:5" x14ac:dyDescent="0.2">
      <c r="D511" s="18" t="str">
        <f t="shared" si="7"/>
        <v/>
      </c>
      <c r="E511" s="18"/>
    </row>
    <row r="512" spans="4:5" x14ac:dyDescent="0.2">
      <c r="D512" s="18" t="str">
        <f t="shared" si="7"/>
        <v/>
      </c>
      <c r="E512" s="18"/>
    </row>
    <row r="513" spans="4:5" x14ac:dyDescent="0.2">
      <c r="D513" s="18" t="str">
        <f t="shared" si="7"/>
        <v/>
      </c>
      <c r="E513" s="18"/>
    </row>
    <row r="514" spans="4:5" x14ac:dyDescent="0.2">
      <c r="D514" s="18" t="str">
        <f t="shared" si="7"/>
        <v/>
      </c>
      <c r="E514" s="18"/>
    </row>
    <row r="515" spans="4:5" x14ac:dyDescent="0.2">
      <c r="D515" s="18" t="str">
        <f t="shared" si="7"/>
        <v/>
      </c>
      <c r="E515" s="18"/>
    </row>
    <row r="516" spans="4:5" x14ac:dyDescent="0.2">
      <c r="D516" s="18" t="str">
        <f t="shared" si="7"/>
        <v/>
      </c>
      <c r="E516" s="18"/>
    </row>
    <row r="517" spans="4:5" x14ac:dyDescent="0.2">
      <c r="D517" s="18" t="str">
        <f t="shared" ref="D517:D580" si="8">IF(A517&lt;&gt;"",CONCATENATE(B517," - ", C517, " (",A517,")"),"")</f>
        <v/>
      </c>
      <c r="E517" s="18"/>
    </row>
    <row r="518" spans="4:5" x14ac:dyDescent="0.2">
      <c r="D518" s="18" t="str">
        <f t="shared" si="8"/>
        <v/>
      </c>
      <c r="E518" s="18"/>
    </row>
    <row r="519" spans="4:5" x14ac:dyDescent="0.2">
      <c r="D519" s="18" t="str">
        <f t="shared" si="8"/>
        <v/>
      </c>
      <c r="E519" s="18"/>
    </row>
    <row r="520" spans="4:5" x14ac:dyDescent="0.2">
      <c r="D520" s="18" t="str">
        <f t="shared" si="8"/>
        <v/>
      </c>
      <c r="E520" s="18"/>
    </row>
    <row r="521" spans="4:5" x14ac:dyDescent="0.2">
      <c r="D521" s="18" t="str">
        <f t="shared" si="8"/>
        <v/>
      </c>
      <c r="E521" s="18"/>
    </row>
    <row r="522" spans="4:5" x14ac:dyDescent="0.2">
      <c r="D522" s="18" t="str">
        <f t="shared" si="8"/>
        <v/>
      </c>
      <c r="E522" s="18"/>
    </row>
    <row r="523" spans="4:5" x14ac:dyDescent="0.2">
      <c r="D523" s="18" t="str">
        <f t="shared" si="8"/>
        <v/>
      </c>
      <c r="E523" s="18"/>
    </row>
    <row r="524" spans="4:5" x14ac:dyDescent="0.2">
      <c r="D524" s="18" t="str">
        <f t="shared" si="8"/>
        <v/>
      </c>
      <c r="E524" s="18"/>
    </row>
    <row r="525" spans="4:5" x14ac:dyDescent="0.2">
      <c r="D525" s="18" t="str">
        <f t="shared" si="8"/>
        <v/>
      </c>
      <c r="E525" s="18"/>
    </row>
    <row r="526" spans="4:5" x14ac:dyDescent="0.2">
      <c r="D526" s="18" t="str">
        <f t="shared" si="8"/>
        <v/>
      </c>
      <c r="E526" s="18"/>
    </row>
    <row r="527" spans="4:5" x14ac:dyDescent="0.2">
      <c r="D527" s="18" t="str">
        <f t="shared" si="8"/>
        <v/>
      </c>
      <c r="E527" s="18"/>
    </row>
    <row r="528" spans="4:5" x14ac:dyDescent="0.2">
      <c r="D528" s="18" t="str">
        <f t="shared" si="8"/>
        <v/>
      </c>
      <c r="E528" s="18"/>
    </row>
    <row r="529" spans="4:5" x14ac:dyDescent="0.2">
      <c r="D529" s="18" t="str">
        <f t="shared" si="8"/>
        <v/>
      </c>
      <c r="E529" s="18"/>
    </row>
    <row r="530" spans="4:5" x14ac:dyDescent="0.2">
      <c r="D530" s="18" t="str">
        <f t="shared" si="8"/>
        <v/>
      </c>
      <c r="E530" s="18"/>
    </row>
    <row r="531" spans="4:5" x14ac:dyDescent="0.2">
      <c r="D531" s="18" t="str">
        <f t="shared" si="8"/>
        <v/>
      </c>
      <c r="E531" s="18"/>
    </row>
    <row r="532" spans="4:5" x14ac:dyDescent="0.2">
      <c r="D532" s="18" t="str">
        <f t="shared" si="8"/>
        <v/>
      </c>
      <c r="E532" s="18"/>
    </row>
    <row r="533" spans="4:5" x14ac:dyDescent="0.2">
      <c r="D533" s="18" t="str">
        <f t="shared" si="8"/>
        <v/>
      </c>
      <c r="E533" s="18"/>
    </row>
    <row r="534" spans="4:5" x14ac:dyDescent="0.2">
      <c r="D534" s="18" t="str">
        <f t="shared" si="8"/>
        <v/>
      </c>
      <c r="E534" s="18"/>
    </row>
    <row r="535" spans="4:5" x14ac:dyDescent="0.2">
      <c r="D535" s="18" t="str">
        <f t="shared" si="8"/>
        <v/>
      </c>
      <c r="E535" s="18"/>
    </row>
    <row r="536" spans="4:5" x14ac:dyDescent="0.2">
      <c r="D536" s="18" t="str">
        <f t="shared" si="8"/>
        <v/>
      </c>
      <c r="E536" s="18"/>
    </row>
    <row r="537" spans="4:5" x14ac:dyDescent="0.2">
      <c r="D537" s="18" t="str">
        <f t="shared" si="8"/>
        <v/>
      </c>
      <c r="E537" s="18"/>
    </row>
    <row r="538" spans="4:5" x14ac:dyDescent="0.2">
      <c r="D538" s="18" t="str">
        <f t="shared" si="8"/>
        <v/>
      </c>
      <c r="E538" s="18"/>
    </row>
    <row r="539" spans="4:5" x14ac:dyDescent="0.2">
      <c r="D539" s="18" t="str">
        <f t="shared" si="8"/>
        <v/>
      </c>
      <c r="E539" s="18"/>
    </row>
    <row r="540" spans="4:5" x14ac:dyDescent="0.2">
      <c r="D540" s="18" t="str">
        <f t="shared" si="8"/>
        <v/>
      </c>
      <c r="E540" s="18"/>
    </row>
    <row r="541" spans="4:5" x14ac:dyDescent="0.2">
      <c r="D541" s="18" t="str">
        <f t="shared" si="8"/>
        <v/>
      </c>
      <c r="E541" s="18"/>
    </row>
    <row r="542" spans="4:5" x14ac:dyDescent="0.2">
      <c r="D542" s="18" t="str">
        <f t="shared" si="8"/>
        <v/>
      </c>
      <c r="E542" s="18"/>
    </row>
    <row r="543" spans="4:5" x14ac:dyDescent="0.2">
      <c r="D543" s="18" t="str">
        <f t="shared" si="8"/>
        <v/>
      </c>
      <c r="E543" s="18"/>
    </row>
    <row r="544" spans="4:5" x14ac:dyDescent="0.2">
      <c r="D544" s="18" t="str">
        <f t="shared" si="8"/>
        <v/>
      </c>
      <c r="E544" s="18"/>
    </row>
    <row r="545" spans="4:5" x14ac:dyDescent="0.2">
      <c r="D545" s="18" t="str">
        <f t="shared" si="8"/>
        <v/>
      </c>
      <c r="E545" s="18"/>
    </row>
    <row r="546" spans="4:5" x14ac:dyDescent="0.2">
      <c r="D546" s="18" t="str">
        <f t="shared" si="8"/>
        <v/>
      </c>
      <c r="E546" s="18"/>
    </row>
    <row r="547" spans="4:5" x14ac:dyDescent="0.2">
      <c r="D547" s="18" t="str">
        <f t="shared" si="8"/>
        <v/>
      </c>
      <c r="E547" s="18"/>
    </row>
    <row r="548" spans="4:5" x14ac:dyDescent="0.2">
      <c r="D548" s="18" t="str">
        <f t="shared" si="8"/>
        <v/>
      </c>
      <c r="E548" s="18"/>
    </row>
    <row r="549" spans="4:5" x14ac:dyDescent="0.2">
      <c r="D549" s="18" t="str">
        <f t="shared" si="8"/>
        <v/>
      </c>
      <c r="E549" s="18"/>
    </row>
    <row r="550" spans="4:5" x14ac:dyDescent="0.2">
      <c r="D550" s="18" t="str">
        <f t="shared" si="8"/>
        <v/>
      </c>
      <c r="E550" s="18"/>
    </row>
    <row r="551" spans="4:5" x14ac:dyDescent="0.2">
      <c r="D551" s="18" t="str">
        <f t="shared" si="8"/>
        <v/>
      </c>
      <c r="E551" s="18"/>
    </row>
    <row r="552" spans="4:5" x14ac:dyDescent="0.2">
      <c r="D552" s="18" t="str">
        <f t="shared" si="8"/>
        <v/>
      </c>
      <c r="E552" s="18"/>
    </row>
    <row r="553" spans="4:5" x14ac:dyDescent="0.2">
      <c r="D553" s="18" t="str">
        <f t="shared" si="8"/>
        <v/>
      </c>
      <c r="E553" s="18"/>
    </row>
    <row r="554" spans="4:5" x14ac:dyDescent="0.2">
      <c r="D554" s="18" t="str">
        <f t="shared" si="8"/>
        <v/>
      </c>
      <c r="E554" s="18"/>
    </row>
    <row r="555" spans="4:5" x14ac:dyDescent="0.2">
      <c r="D555" s="18" t="str">
        <f t="shared" si="8"/>
        <v/>
      </c>
      <c r="E555" s="18"/>
    </row>
    <row r="556" spans="4:5" x14ac:dyDescent="0.2">
      <c r="D556" s="18" t="str">
        <f t="shared" si="8"/>
        <v/>
      </c>
      <c r="E556" s="18"/>
    </row>
    <row r="557" spans="4:5" x14ac:dyDescent="0.2">
      <c r="D557" s="18" t="str">
        <f t="shared" si="8"/>
        <v/>
      </c>
      <c r="E557" s="18"/>
    </row>
    <row r="558" spans="4:5" x14ac:dyDescent="0.2">
      <c r="D558" s="18" t="str">
        <f t="shared" si="8"/>
        <v/>
      </c>
      <c r="E558" s="18"/>
    </row>
    <row r="559" spans="4:5" x14ac:dyDescent="0.2">
      <c r="D559" s="18" t="str">
        <f t="shared" si="8"/>
        <v/>
      </c>
      <c r="E559" s="18"/>
    </row>
    <row r="560" spans="4:5" x14ac:dyDescent="0.2">
      <c r="D560" s="18" t="str">
        <f t="shared" si="8"/>
        <v/>
      </c>
      <c r="E560" s="18"/>
    </row>
    <row r="561" spans="4:5" x14ac:dyDescent="0.2">
      <c r="D561" s="18" t="str">
        <f t="shared" si="8"/>
        <v/>
      </c>
      <c r="E561" s="18"/>
    </row>
    <row r="562" spans="4:5" x14ac:dyDescent="0.2">
      <c r="D562" s="18" t="str">
        <f t="shared" si="8"/>
        <v/>
      </c>
      <c r="E562" s="18"/>
    </row>
    <row r="563" spans="4:5" x14ac:dyDescent="0.2">
      <c r="D563" s="18" t="str">
        <f t="shared" si="8"/>
        <v/>
      </c>
      <c r="E563" s="18"/>
    </row>
    <row r="564" spans="4:5" x14ac:dyDescent="0.2">
      <c r="D564" s="18" t="str">
        <f t="shared" si="8"/>
        <v/>
      </c>
      <c r="E564" s="18"/>
    </row>
    <row r="565" spans="4:5" x14ac:dyDescent="0.2">
      <c r="D565" s="18" t="str">
        <f t="shared" si="8"/>
        <v/>
      </c>
      <c r="E565" s="18"/>
    </row>
    <row r="566" spans="4:5" x14ac:dyDescent="0.2">
      <c r="D566" s="18" t="str">
        <f t="shared" si="8"/>
        <v/>
      </c>
      <c r="E566" s="18"/>
    </row>
    <row r="567" spans="4:5" x14ac:dyDescent="0.2">
      <c r="D567" s="18" t="str">
        <f t="shared" si="8"/>
        <v/>
      </c>
      <c r="E567" s="18"/>
    </row>
    <row r="568" spans="4:5" x14ac:dyDescent="0.2">
      <c r="D568" s="18" t="str">
        <f t="shared" si="8"/>
        <v/>
      </c>
      <c r="E568" s="18"/>
    </row>
    <row r="569" spans="4:5" x14ac:dyDescent="0.2">
      <c r="D569" s="18" t="str">
        <f t="shared" si="8"/>
        <v/>
      </c>
      <c r="E569" s="18"/>
    </row>
    <row r="570" spans="4:5" x14ac:dyDescent="0.2">
      <c r="D570" s="18" t="str">
        <f t="shared" si="8"/>
        <v/>
      </c>
      <c r="E570" s="18"/>
    </row>
    <row r="571" spans="4:5" x14ac:dyDescent="0.2">
      <c r="D571" s="18" t="str">
        <f t="shared" si="8"/>
        <v/>
      </c>
      <c r="E571" s="18"/>
    </row>
    <row r="572" spans="4:5" x14ac:dyDescent="0.2">
      <c r="D572" s="18" t="str">
        <f t="shared" si="8"/>
        <v/>
      </c>
      <c r="E572" s="18"/>
    </row>
    <row r="573" spans="4:5" x14ac:dyDescent="0.2">
      <c r="D573" s="18" t="str">
        <f t="shared" si="8"/>
        <v/>
      </c>
      <c r="E573" s="18"/>
    </row>
    <row r="574" spans="4:5" x14ac:dyDescent="0.2">
      <c r="D574" s="18" t="str">
        <f t="shared" si="8"/>
        <v/>
      </c>
      <c r="E574" s="18"/>
    </row>
    <row r="575" spans="4:5" x14ac:dyDescent="0.2">
      <c r="D575" s="18" t="str">
        <f t="shared" si="8"/>
        <v/>
      </c>
      <c r="E575" s="18"/>
    </row>
    <row r="576" spans="4:5" x14ac:dyDescent="0.2">
      <c r="D576" s="18" t="str">
        <f t="shared" si="8"/>
        <v/>
      </c>
      <c r="E576" s="18"/>
    </row>
    <row r="577" spans="4:5" x14ac:dyDescent="0.2">
      <c r="D577" s="18" t="str">
        <f t="shared" si="8"/>
        <v/>
      </c>
      <c r="E577" s="18"/>
    </row>
    <row r="578" spans="4:5" x14ac:dyDescent="0.2">
      <c r="D578" s="18" t="str">
        <f t="shared" si="8"/>
        <v/>
      </c>
      <c r="E578" s="18"/>
    </row>
    <row r="579" spans="4:5" x14ac:dyDescent="0.2">
      <c r="D579" s="18" t="str">
        <f t="shared" si="8"/>
        <v/>
      </c>
      <c r="E579" s="18"/>
    </row>
    <row r="580" spans="4:5" x14ac:dyDescent="0.2">
      <c r="D580" s="18" t="str">
        <f t="shared" si="8"/>
        <v/>
      </c>
      <c r="E580" s="18"/>
    </row>
    <row r="581" spans="4:5" x14ac:dyDescent="0.2">
      <c r="D581" s="18" t="str">
        <f t="shared" ref="D581:D644" si="9">IF(A581&lt;&gt;"",CONCATENATE(B581," - ", C581, " (",A581,")"),"")</f>
        <v/>
      </c>
      <c r="E581" s="18"/>
    </row>
    <row r="582" spans="4:5" x14ac:dyDescent="0.2">
      <c r="D582" s="18" t="str">
        <f t="shared" si="9"/>
        <v/>
      </c>
      <c r="E582" s="18"/>
    </row>
    <row r="583" spans="4:5" x14ac:dyDescent="0.2">
      <c r="D583" s="18" t="str">
        <f t="shared" si="9"/>
        <v/>
      </c>
      <c r="E583" s="18"/>
    </row>
    <row r="584" spans="4:5" x14ac:dyDescent="0.2">
      <c r="D584" s="18" t="str">
        <f t="shared" si="9"/>
        <v/>
      </c>
      <c r="E584" s="18"/>
    </row>
    <row r="585" spans="4:5" x14ac:dyDescent="0.2">
      <c r="D585" s="18" t="str">
        <f t="shared" si="9"/>
        <v/>
      </c>
      <c r="E585" s="18"/>
    </row>
    <row r="586" spans="4:5" x14ac:dyDescent="0.2">
      <c r="D586" s="18" t="str">
        <f t="shared" si="9"/>
        <v/>
      </c>
      <c r="E586" s="18"/>
    </row>
    <row r="587" spans="4:5" x14ac:dyDescent="0.2">
      <c r="D587" s="18" t="str">
        <f t="shared" si="9"/>
        <v/>
      </c>
      <c r="E587" s="18"/>
    </row>
    <row r="588" spans="4:5" x14ac:dyDescent="0.2">
      <c r="D588" s="18" t="str">
        <f t="shared" si="9"/>
        <v/>
      </c>
      <c r="E588" s="18"/>
    </row>
    <row r="589" spans="4:5" x14ac:dyDescent="0.2">
      <c r="D589" s="18" t="str">
        <f t="shared" si="9"/>
        <v/>
      </c>
      <c r="E589" s="18"/>
    </row>
    <row r="590" spans="4:5" x14ac:dyDescent="0.2">
      <c r="D590" s="18" t="str">
        <f t="shared" si="9"/>
        <v/>
      </c>
      <c r="E590" s="18"/>
    </row>
    <row r="591" spans="4:5" x14ac:dyDescent="0.2">
      <c r="D591" s="18" t="str">
        <f t="shared" si="9"/>
        <v/>
      </c>
      <c r="E591" s="18"/>
    </row>
    <row r="592" spans="4:5" x14ac:dyDescent="0.2">
      <c r="D592" s="18" t="str">
        <f t="shared" si="9"/>
        <v/>
      </c>
      <c r="E592" s="18"/>
    </row>
    <row r="593" spans="4:5" x14ac:dyDescent="0.2">
      <c r="D593" s="18" t="str">
        <f t="shared" si="9"/>
        <v/>
      </c>
      <c r="E593" s="18"/>
    </row>
    <row r="594" spans="4:5" x14ac:dyDescent="0.2">
      <c r="D594" s="18" t="str">
        <f t="shared" si="9"/>
        <v/>
      </c>
      <c r="E594" s="18"/>
    </row>
    <row r="595" spans="4:5" x14ac:dyDescent="0.2">
      <c r="D595" s="18" t="str">
        <f t="shared" si="9"/>
        <v/>
      </c>
      <c r="E595" s="18"/>
    </row>
    <row r="596" spans="4:5" x14ac:dyDescent="0.2">
      <c r="D596" s="18" t="str">
        <f t="shared" si="9"/>
        <v/>
      </c>
      <c r="E596" s="18"/>
    </row>
    <row r="597" spans="4:5" x14ac:dyDescent="0.2">
      <c r="D597" s="18" t="str">
        <f t="shared" si="9"/>
        <v/>
      </c>
      <c r="E597" s="18"/>
    </row>
    <row r="598" spans="4:5" x14ac:dyDescent="0.2">
      <c r="D598" s="18" t="str">
        <f t="shared" si="9"/>
        <v/>
      </c>
      <c r="E598" s="18"/>
    </row>
    <row r="599" spans="4:5" x14ac:dyDescent="0.2">
      <c r="D599" s="18" t="str">
        <f t="shared" si="9"/>
        <v/>
      </c>
      <c r="E599" s="18"/>
    </row>
    <row r="600" spans="4:5" x14ac:dyDescent="0.2">
      <c r="D600" s="18" t="str">
        <f t="shared" si="9"/>
        <v/>
      </c>
      <c r="E600" s="18"/>
    </row>
    <row r="601" spans="4:5" x14ac:dyDescent="0.2">
      <c r="D601" s="18" t="str">
        <f t="shared" si="9"/>
        <v/>
      </c>
      <c r="E601" s="18"/>
    </row>
    <row r="602" spans="4:5" x14ac:dyDescent="0.2">
      <c r="D602" s="18" t="str">
        <f t="shared" si="9"/>
        <v/>
      </c>
      <c r="E602" s="18"/>
    </row>
    <row r="603" spans="4:5" x14ac:dyDescent="0.2">
      <c r="D603" s="18" t="str">
        <f t="shared" si="9"/>
        <v/>
      </c>
      <c r="E603" s="18"/>
    </row>
    <row r="604" spans="4:5" x14ac:dyDescent="0.2">
      <c r="D604" s="18" t="str">
        <f t="shared" si="9"/>
        <v/>
      </c>
      <c r="E604" s="18"/>
    </row>
    <row r="605" spans="4:5" x14ac:dyDescent="0.2">
      <c r="D605" s="18" t="str">
        <f t="shared" si="9"/>
        <v/>
      </c>
      <c r="E605" s="18"/>
    </row>
    <row r="606" spans="4:5" x14ac:dyDescent="0.2">
      <c r="D606" s="18" t="str">
        <f t="shared" si="9"/>
        <v/>
      </c>
      <c r="E606" s="18"/>
    </row>
    <row r="607" spans="4:5" x14ac:dyDescent="0.2">
      <c r="D607" s="18" t="str">
        <f t="shared" si="9"/>
        <v/>
      </c>
      <c r="E607" s="18"/>
    </row>
    <row r="608" spans="4:5" x14ac:dyDescent="0.2">
      <c r="D608" s="18" t="str">
        <f t="shared" si="9"/>
        <v/>
      </c>
      <c r="E608" s="18"/>
    </row>
    <row r="609" spans="4:5" x14ac:dyDescent="0.2">
      <c r="D609" s="18" t="str">
        <f t="shared" si="9"/>
        <v/>
      </c>
      <c r="E609" s="18"/>
    </row>
    <row r="610" spans="4:5" x14ac:dyDescent="0.2">
      <c r="D610" s="18" t="str">
        <f t="shared" si="9"/>
        <v/>
      </c>
      <c r="E610" s="18"/>
    </row>
    <row r="611" spans="4:5" x14ac:dyDescent="0.2">
      <c r="D611" s="18" t="str">
        <f t="shared" si="9"/>
        <v/>
      </c>
      <c r="E611" s="18"/>
    </row>
    <row r="612" spans="4:5" x14ac:dyDescent="0.2">
      <c r="D612" s="18" t="str">
        <f t="shared" si="9"/>
        <v/>
      </c>
      <c r="E612" s="18"/>
    </row>
    <row r="613" spans="4:5" x14ac:dyDescent="0.2">
      <c r="D613" s="18" t="str">
        <f t="shared" si="9"/>
        <v/>
      </c>
      <c r="E613" s="18"/>
    </row>
    <row r="614" spans="4:5" x14ac:dyDescent="0.2">
      <c r="D614" s="18" t="str">
        <f t="shared" si="9"/>
        <v/>
      </c>
      <c r="E614" s="18"/>
    </row>
    <row r="615" spans="4:5" x14ac:dyDescent="0.2">
      <c r="D615" s="18" t="str">
        <f t="shared" si="9"/>
        <v/>
      </c>
      <c r="E615" s="18"/>
    </row>
    <row r="616" spans="4:5" x14ac:dyDescent="0.2">
      <c r="D616" s="18" t="str">
        <f t="shared" si="9"/>
        <v/>
      </c>
      <c r="E616" s="18"/>
    </row>
    <row r="617" spans="4:5" x14ac:dyDescent="0.2">
      <c r="D617" s="18" t="str">
        <f t="shared" si="9"/>
        <v/>
      </c>
      <c r="E617" s="18"/>
    </row>
    <row r="618" spans="4:5" x14ac:dyDescent="0.2">
      <c r="D618" s="18" t="str">
        <f t="shared" si="9"/>
        <v/>
      </c>
      <c r="E618" s="18"/>
    </row>
    <row r="619" spans="4:5" x14ac:dyDescent="0.2">
      <c r="D619" s="18" t="str">
        <f t="shared" si="9"/>
        <v/>
      </c>
      <c r="E619" s="18"/>
    </row>
    <row r="620" spans="4:5" x14ac:dyDescent="0.2">
      <c r="D620" s="18" t="str">
        <f t="shared" si="9"/>
        <v/>
      </c>
      <c r="E620" s="18"/>
    </row>
    <row r="621" spans="4:5" x14ac:dyDescent="0.2">
      <c r="D621" s="18" t="str">
        <f t="shared" si="9"/>
        <v/>
      </c>
      <c r="E621" s="18"/>
    </row>
    <row r="622" spans="4:5" x14ac:dyDescent="0.2">
      <c r="D622" s="18" t="str">
        <f t="shared" si="9"/>
        <v/>
      </c>
      <c r="E622" s="18"/>
    </row>
    <row r="623" spans="4:5" x14ac:dyDescent="0.2">
      <c r="D623" s="18" t="str">
        <f t="shared" si="9"/>
        <v/>
      </c>
      <c r="E623" s="18"/>
    </row>
    <row r="624" spans="4:5" x14ac:dyDescent="0.2">
      <c r="D624" s="18" t="str">
        <f t="shared" si="9"/>
        <v/>
      </c>
      <c r="E624" s="18"/>
    </row>
    <row r="625" spans="4:5" x14ac:dyDescent="0.2">
      <c r="D625" s="18" t="str">
        <f t="shared" si="9"/>
        <v/>
      </c>
      <c r="E625" s="18"/>
    </row>
    <row r="626" spans="4:5" x14ac:dyDescent="0.2">
      <c r="D626" s="18" t="str">
        <f t="shared" si="9"/>
        <v/>
      </c>
      <c r="E626" s="18"/>
    </row>
    <row r="627" spans="4:5" x14ac:dyDescent="0.2">
      <c r="D627" s="18" t="str">
        <f t="shared" si="9"/>
        <v/>
      </c>
      <c r="E627" s="18"/>
    </row>
    <row r="628" spans="4:5" x14ac:dyDescent="0.2">
      <c r="D628" s="18" t="str">
        <f t="shared" si="9"/>
        <v/>
      </c>
      <c r="E628" s="18"/>
    </row>
    <row r="629" spans="4:5" x14ac:dyDescent="0.2">
      <c r="D629" s="18" t="str">
        <f t="shared" si="9"/>
        <v/>
      </c>
      <c r="E629" s="18"/>
    </row>
    <row r="630" spans="4:5" x14ac:dyDescent="0.2">
      <c r="D630" s="18" t="str">
        <f t="shared" si="9"/>
        <v/>
      </c>
      <c r="E630" s="18"/>
    </row>
    <row r="631" spans="4:5" x14ac:dyDescent="0.2">
      <c r="D631" s="18" t="str">
        <f t="shared" si="9"/>
        <v/>
      </c>
      <c r="E631" s="18"/>
    </row>
    <row r="632" spans="4:5" x14ac:dyDescent="0.2">
      <c r="D632" s="18" t="str">
        <f t="shared" si="9"/>
        <v/>
      </c>
      <c r="E632" s="18"/>
    </row>
    <row r="633" spans="4:5" x14ac:dyDescent="0.2">
      <c r="D633" s="18" t="str">
        <f t="shared" si="9"/>
        <v/>
      </c>
      <c r="E633" s="18"/>
    </row>
    <row r="634" spans="4:5" x14ac:dyDescent="0.2">
      <c r="D634" s="18" t="str">
        <f t="shared" si="9"/>
        <v/>
      </c>
      <c r="E634" s="18"/>
    </row>
    <row r="635" spans="4:5" x14ac:dyDescent="0.2">
      <c r="D635" s="18" t="str">
        <f t="shared" si="9"/>
        <v/>
      </c>
      <c r="E635" s="18"/>
    </row>
    <row r="636" spans="4:5" x14ac:dyDescent="0.2">
      <c r="D636" s="18" t="str">
        <f t="shared" si="9"/>
        <v/>
      </c>
      <c r="E636" s="18"/>
    </row>
    <row r="637" spans="4:5" x14ac:dyDescent="0.2">
      <c r="D637" s="18" t="str">
        <f t="shared" si="9"/>
        <v/>
      </c>
      <c r="E637" s="18"/>
    </row>
    <row r="638" spans="4:5" x14ac:dyDescent="0.2">
      <c r="D638" s="18" t="str">
        <f t="shared" si="9"/>
        <v/>
      </c>
      <c r="E638" s="18"/>
    </row>
    <row r="639" spans="4:5" x14ac:dyDescent="0.2">
      <c r="D639" s="18" t="str">
        <f t="shared" si="9"/>
        <v/>
      </c>
      <c r="E639" s="18"/>
    </row>
    <row r="640" spans="4:5" x14ac:dyDescent="0.2">
      <c r="D640" s="18" t="str">
        <f t="shared" si="9"/>
        <v/>
      </c>
      <c r="E640" s="18"/>
    </row>
    <row r="641" spans="4:5" x14ac:dyDescent="0.2">
      <c r="D641" s="18" t="str">
        <f t="shared" si="9"/>
        <v/>
      </c>
      <c r="E641" s="18"/>
    </row>
    <row r="642" spans="4:5" x14ac:dyDescent="0.2">
      <c r="D642" s="18" t="str">
        <f t="shared" si="9"/>
        <v/>
      </c>
      <c r="E642" s="18"/>
    </row>
    <row r="643" spans="4:5" x14ac:dyDescent="0.2">
      <c r="D643" s="18" t="str">
        <f t="shared" si="9"/>
        <v/>
      </c>
      <c r="E643" s="18"/>
    </row>
    <row r="644" spans="4:5" x14ac:dyDescent="0.2">
      <c r="D644" s="18" t="str">
        <f t="shared" si="9"/>
        <v/>
      </c>
      <c r="E644" s="18"/>
    </row>
    <row r="645" spans="4:5" x14ac:dyDescent="0.2">
      <c r="D645" s="18" t="str">
        <f t="shared" ref="D645:D708" si="10">IF(A645&lt;&gt;"",CONCATENATE(B645," - ", C645, " (",A645,")"),"")</f>
        <v/>
      </c>
      <c r="E645" s="18"/>
    </row>
    <row r="646" spans="4:5" x14ac:dyDescent="0.2">
      <c r="D646" s="18" t="str">
        <f t="shared" si="10"/>
        <v/>
      </c>
      <c r="E646" s="18"/>
    </row>
    <row r="647" spans="4:5" x14ac:dyDescent="0.2">
      <c r="D647" s="18" t="str">
        <f t="shared" si="10"/>
        <v/>
      </c>
      <c r="E647" s="18"/>
    </row>
    <row r="648" spans="4:5" x14ac:dyDescent="0.2">
      <c r="D648" s="18" t="str">
        <f t="shared" si="10"/>
        <v/>
      </c>
      <c r="E648" s="18"/>
    </row>
    <row r="649" spans="4:5" x14ac:dyDescent="0.2">
      <c r="D649" s="18" t="str">
        <f t="shared" si="10"/>
        <v/>
      </c>
      <c r="E649" s="18"/>
    </row>
    <row r="650" spans="4:5" x14ac:dyDescent="0.2">
      <c r="D650" s="18" t="str">
        <f t="shared" si="10"/>
        <v/>
      </c>
      <c r="E650" s="18"/>
    </row>
    <row r="651" spans="4:5" x14ac:dyDescent="0.2">
      <c r="D651" s="18" t="str">
        <f t="shared" si="10"/>
        <v/>
      </c>
      <c r="E651" s="18"/>
    </row>
    <row r="652" spans="4:5" x14ac:dyDescent="0.2">
      <c r="D652" s="18" t="str">
        <f t="shared" si="10"/>
        <v/>
      </c>
      <c r="E652" s="18"/>
    </row>
    <row r="653" spans="4:5" x14ac:dyDescent="0.2">
      <c r="D653" s="18" t="str">
        <f t="shared" si="10"/>
        <v/>
      </c>
      <c r="E653" s="18"/>
    </row>
    <row r="654" spans="4:5" x14ac:dyDescent="0.2">
      <c r="D654" s="18" t="str">
        <f t="shared" si="10"/>
        <v/>
      </c>
      <c r="E654" s="18"/>
    </row>
    <row r="655" spans="4:5" x14ac:dyDescent="0.2">
      <c r="D655" s="18" t="str">
        <f t="shared" si="10"/>
        <v/>
      </c>
      <c r="E655" s="18"/>
    </row>
    <row r="656" spans="4:5" x14ac:dyDescent="0.2">
      <c r="D656" s="18" t="str">
        <f t="shared" si="10"/>
        <v/>
      </c>
      <c r="E656" s="18"/>
    </row>
    <row r="657" spans="4:5" x14ac:dyDescent="0.2">
      <c r="D657" s="18" t="str">
        <f t="shared" si="10"/>
        <v/>
      </c>
      <c r="E657" s="18"/>
    </row>
    <row r="658" spans="4:5" x14ac:dyDescent="0.2">
      <c r="D658" s="18" t="str">
        <f t="shared" si="10"/>
        <v/>
      </c>
      <c r="E658" s="18"/>
    </row>
    <row r="659" spans="4:5" x14ac:dyDescent="0.2">
      <c r="D659" s="18" t="str">
        <f t="shared" si="10"/>
        <v/>
      </c>
      <c r="E659" s="18"/>
    </row>
    <row r="660" spans="4:5" x14ac:dyDescent="0.2">
      <c r="D660" s="18" t="str">
        <f t="shared" si="10"/>
        <v/>
      </c>
      <c r="E660" s="18"/>
    </row>
    <row r="661" spans="4:5" x14ac:dyDescent="0.2">
      <c r="D661" s="18" t="str">
        <f t="shared" si="10"/>
        <v/>
      </c>
      <c r="E661" s="18"/>
    </row>
    <row r="662" spans="4:5" x14ac:dyDescent="0.2">
      <c r="D662" s="18" t="str">
        <f t="shared" si="10"/>
        <v/>
      </c>
      <c r="E662" s="18"/>
    </row>
    <row r="663" spans="4:5" x14ac:dyDescent="0.2">
      <c r="D663" s="18" t="str">
        <f t="shared" si="10"/>
        <v/>
      </c>
      <c r="E663" s="18"/>
    </row>
    <row r="664" spans="4:5" x14ac:dyDescent="0.2">
      <c r="D664" s="18" t="str">
        <f t="shared" si="10"/>
        <v/>
      </c>
      <c r="E664" s="18"/>
    </row>
    <row r="665" spans="4:5" x14ac:dyDescent="0.2">
      <c r="D665" s="18" t="str">
        <f t="shared" si="10"/>
        <v/>
      </c>
      <c r="E665" s="18"/>
    </row>
    <row r="666" spans="4:5" x14ac:dyDescent="0.2">
      <c r="D666" s="18" t="str">
        <f t="shared" si="10"/>
        <v/>
      </c>
      <c r="E666" s="18"/>
    </row>
    <row r="667" spans="4:5" x14ac:dyDescent="0.2">
      <c r="D667" s="18" t="str">
        <f t="shared" si="10"/>
        <v/>
      </c>
      <c r="E667" s="18"/>
    </row>
    <row r="668" spans="4:5" x14ac:dyDescent="0.2">
      <c r="D668" s="18" t="str">
        <f t="shared" si="10"/>
        <v/>
      </c>
      <c r="E668" s="18"/>
    </row>
    <row r="669" spans="4:5" x14ac:dyDescent="0.2">
      <c r="D669" s="18" t="str">
        <f t="shared" si="10"/>
        <v/>
      </c>
      <c r="E669" s="18"/>
    </row>
    <row r="670" spans="4:5" x14ac:dyDescent="0.2">
      <c r="D670" s="18" t="str">
        <f t="shared" si="10"/>
        <v/>
      </c>
      <c r="E670" s="18"/>
    </row>
    <row r="671" spans="4:5" x14ac:dyDescent="0.2">
      <c r="D671" s="18" t="str">
        <f t="shared" si="10"/>
        <v/>
      </c>
      <c r="E671" s="18"/>
    </row>
    <row r="672" spans="4:5" x14ac:dyDescent="0.2">
      <c r="D672" s="18" t="str">
        <f t="shared" si="10"/>
        <v/>
      </c>
      <c r="E672" s="18"/>
    </row>
    <row r="673" spans="4:5" x14ac:dyDescent="0.2">
      <c r="D673" s="18" t="str">
        <f t="shared" si="10"/>
        <v/>
      </c>
      <c r="E673" s="18"/>
    </row>
    <row r="674" spans="4:5" x14ac:dyDescent="0.2">
      <c r="D674" s="18" t="str">
        <f t="shared" si="10"/>
        <v/>
      </c>
      <c r="E674" s="18"/>
    </row>
    <row r="675" spans="4:5" x14ac:dyDescent="0.2">
      <c r="D675" s="18" t="str">
        <f t="shared" si="10"/>
        <v/>
      </c>
      <c r="E675" s="18"/>
    </row>
    <row r="676" spans="4:5" x14ac:dyDescent="0.2">
      <c r="D676" s="18" t="str">
        <f t="shared" si="10"/>
        <v/>
      </c>
      <c r="E676" s="18"/>
    </row>
    <row r="677" spans="4:5" x14ac:dyDescent="0.2">
      <c r="D677" s="18" t="str">
        <f t="shared" si="10"/>
        <v/>
      </c>
      <c r="E677" s="18"/>
    </row>
    <row r="678" spans="4:5" x14ac:dyDescent="0.2">
      <c r="D678" s="18" t="str">
        <f t="shared" si="10"/>
        <v/>
      </c>
      <c r="E678" s="18"/>
    </row>
    <row r="679" spans="4:5" x14ac:dyDescent="0.2">
      <c r="D679" s="18" t="str">
        <f t="shared" si="10"/>
        <v/>
      </c>
      <c r="E679" s="18"/>
    </row>
    <row r="680" spans="4:5" x14ac:dyDescent="0.2">
      <c r="D680" s="18" t="str">
        <f t="shared" si="10"/>
        <v/>
      </c>
      <c r="E680" s="18"/>
    </row>
    <row r="681" spans="4:5" x14ac:dyDescent="0.2">
      <c r="D681" s="18" t="str">
        <f t="shared" si="10"/>
        <v/>
      </c>
      <c r="E681" s="18"/>
    </row>
    <row r="682" spans="4:5" x14ac:dyDescent="0.2">
      <c r="D682" s="18" t="str">
        <f t="shared" si="10"/>
        <v/>
      </c>
      <c r="E682" s="18"/>
    </row>
    <row r="683" spans="4:5" x14ac:dyDescent="0.2">
      <c r="D683" s="18" t="str">
        <f t="shared" si="10"/>
        <v/>
      </c>
      <c r="E683" s="18"/>
    </row>
    <row r="684" spans="4:5" x14ac:dyDescent="0.2">
      <c r="D684" s="18" t="str">
        <f t="shared" si="10"/>
        <v/>
      </c>
      <c r="E684" s="18"/>
    </row>
    <row r="685" spans="4:5" x14ac:dyDescent="0.2">
      <c r="D685" s="18" t="str">
        <f t="shared" si="10"/>
        <v/>
      </c>
      <c r="E685" s="18"/>
    </row>
    <row r="686" spans="4:5" x14ac:dyDescent="0.2">
      <c r="D686" s="18" t="str">
        <f t="shared" si="10"/>
        <v/>
      </c>
      <c r="E686" s="18"/>
    </row>
    <row r="687" spans="4:5" x14ac:dyDescent="0.2">
      <c r="D687" s="18" t="str">
        <f t="shared" si="10"/>
        <v/>
      </c>
      <c r="E687" s="18"/>
    </row>
    <row r="688" spans="4:5" x14ac:dyDescent="0.2">
      <c r="D688" s="18" t="str">
        <f t="shared" si="10"/>
        <v/>
      </c>
      <c r="E688" s="18"/>
    </row>
    <row r="689" spans="4:5" x14ac:dyDescent="0.2">
      <c r="D689" s="18" t="str">
        <f t="shared" si="10"/>
        <v/>
      </c>
      <c r="E689" s="18"/>
    </row>
    <row r="690" spans="4:5" x14ac:dyDescent="0.2">
      <c r="D690" s="18" t="str">
        <f t="shared" si="10"/>
        <v/>
      </c>
      <c r="E690" s="18"/>
    </row>
    <row r="691" spans="4:5" x14ac:dyDescent="0.2">
      <c r="D691" s="18" t="str">
        <f t="shared" si="10"/>
        <v/>
      </c>
      <c r="E691" s="18"/>
    </row>
    <row r="692" spans="4:5" x14ac:dyDescent="0.2">
      <c r="D692" s="18" t="str">
        <f t="shared" si="10"/>
        <v/>
      </c>
      <c r="E692" s="18"/>
    </row>
    <row r="693" spans="4:5" x14ac:dyDescent="0.2">
      <c r="D693" s="18" t="str">
        <f t="shared" si="10"/>
        <v/>
      </c>
      <c r="E693" s="18"/>
    </row>
    <row r="694" spans="4:5" x14ac:dyDescent="0.2">
      <c r="D694" s="18" t="str">
        <f t="shared" si="10"/>
        <v/>
      </c>
      <c r="E694" s="18"/>
    </row>
    <row r="695" spans="4:5" x14ac:dyDescent="0.2">
      <c r="D695" s="18" t="str">
        <f t="shared" si="10"/>
        <v/>
      </c>
      <c r="E695" s="18"/>
    </row>
    <row r="696" spans="4:5" x14ac:dyDescent="0.2">
      <c r="D696" s="18" t="str">
        <f t="shared" si="10"/>
        <v/>
      </c>
      <c r="E696" s="18"/>
    </row>
    <row r="697" spans="4:5" x14ac:dyDescent="0.2">
      <c r="D697" s="18" t="str">
        <f t="shared" si="10"/>
        <v/>
      </c>
      <c r="E697" s="18"/>
    </row>
    <row r="698" spans="4:5" x14ac:dyDescent="0.2">
      <c r="D698" s="18" t="str">
        <f t="shared" si="10"/>
        <v/>
      </c>
      <c r="E698" s="18"/>
    </row>
    <row r="699" spans="4:5" x14ac:dyDescent="0.2">
      <c r="D699" s="18" t="str">
        <f t="shared" si="10"/>
        <v/>
      </c>
      <c r="E699" s="18"/>
    </row>
    <row r="700" spans="4:5" x14ac:dyDescent="0.2">
      <c r="D700" s="18" t="str">
        <f t="shared" si="10"/>
        <v/>
      </c>
      <c r="E700" s="18"/>
    </row>
    <row r="701" spans="4:5" x14ac:dyDescent="0.2">
      <c r="D701" s="18" t="str">
        <f t="shared" si="10"/>
        <v/>
      </c>
      <c r="E701" s="18"/>
    </row>
    <row r="702" spans="4:5" x14ac:dyDescent="0.2">
      <c r="D702" s="18" t="str">
        <f t="shared" si="10"/>
        <v/>
      </c>
      <c r="E702" s="18"/>
    </row>
    <row r="703" spans="4:5" x14ac:dyDescent="0.2">
      <c r="D703" s="18" t="str">
        <f t="shared" si="10"/>
        <v/>
      </c>
      <c r="E703" s="18"/>
    </row>
    <row r="704" spans="4:5" x14ac:dyDescent="0.2">
      <c r="D704" s="18" t="str">
        <f t="shared" si="10"/>
        <v/>
      </c>
      <c r="E704" s="18"/>
    </row>
    <row r="705" spans="4:5" x14ac:dyDescent="0.2">
      <c r="D705" s="18" t="str">
        <f t="shared" si="10"/>
        <v/>
      </c>
      <c r="E705" s="18"/>
    </row>
    <row r="706" spans="4:5" x14ac:dyDescent="0.2">
      <c r="D706" s="18" t="str">
        <f t="shared" si="10"/>
        <v/>
      </c>
      <c r="E706" s="18"/>
    </row>
    <row r="707" spans="4:5" x14ac:dyDescent="0.2">
      <c r="D707" s="18" t="str">
        <f t="shared" si="10"/>
        <v/>
      </c>
      <c r="E707" s="18"/>
    </row>
    <row r="708" spans="4:5" x14ac:dyDescent="0.2">
      <c r="D708" s="18" t="str">
        <f t="shared" si="10"/>
        <v/>
      </c>
      <c r="E708" s="18"/>
    </row>
    <row r="709" spans="4:5" x14ac:dyDescent="0.2">
      <c r="D709" s="18" t="str">
        <f t="shared" ref="D709:D772" si="11">IF(A709&lt;&gt;"",CONCATENATE(B709," - ", C709, " (",A709,")"),"")</f>
        <v/>
      </c>
      <c r="E709" s="18"/>
    </row>
    <row r="710" spans="4:5" x14ac:dyDescent="0.2">
      <c r="D710" s="18" t="str">
        <f t="shared" si="11"/>
        <v/>
      </c>
      <c r="E710" s="18"/>
    </row>
    <row r="711" spans="4:5" x14ac:dyDescent="0.2">
      <c r="D711" s="18" t="str">
        <f t="shared" si="11"/>
        <v/>
      </c>
      <c r="E711" s="18"/>
    </row>
    <row r="712" spans="4:5" x14ac:dyDescent="0.2">
      <c r="D712" s="18" t="str">
        <f t="shared" si="11"/>
        <v/>
      </c>
      <c r="E712" s="18"/>
    </row>
    <row r="713" spans="4:5" x14ac:dyDescent="0.2">
      <c r="D713" s="18" t="str">
        <f t="shared" si="11"/>
        <v/>
      </c>
      <c r="E713" s="18"/>
    </row>
    <row r="714" spans="4:5" x14ac:dyDescent="0.2">
      <c r="D714" s="18" t="str">
        <f t="shared" si="11"/>
        <v/>
      </c>
      <c r="E714" s="18"/>
    </row>
    <row r="715" spans="4:5" x14ac:dyDescent="0.2">
      <c r="D715" s="18" t="str">
        <f t="shared" si="11"/>
        <v/>
      </c>
      <c r="E715" s="18"/>
    </row>
    <row r="716" spans="4:5" x14ac:dyDescent="0.2">
      <c r="D716" s="18" t="str">
        <f t="shared" si="11"/>
        <v/>
      </c>
      <c r="E716" s="18"/>
    </row>
    <row r="717" spans="4:5" x14ac:dyDescent="0.2">
      <c r="D717" s="18" t="str">
        <f t="shared" si="11"/>
        <v/>
      </c>
      <c r="E717" s="18"/>
    </row>
    <row r="718" spans="4:5" x14ac:dyDescent="0.2">
      <c r="D718" s="18" t="str">
        <f t="shared" si="11"/>
        <v/>
      </c>
      <c r="E718" s="18"/>
    </row>
    <row r="719" spans="4:5" x14ac:dyDescent="0.2">
      <c r="D719" s="18" t="str">
        <f t="shared" si="11"/>
        <v/>
      </c>
      <c r="E719" s="18"/>
    </row>
    <row r="720" spans="4:5" x14ac:dyDescent="0.2">
      <c r="D720" s="18" t="str">
        <f t="shared" si="11"/>
        <v/>
      </c>
      <c r="E720" s="18"/>
    </row>
    <row r="721" spans="4:5" x14ac:dyDescent="0.2">
      <c r="D721" s="18" t="str">
        <f t="shared" si="11"/>
        <v/>
      </c>
      <c r="E721" s="18"/>
    </row>
    <row r="722" spans="4:5" x14ac:dyDescent="0.2">
      <c r="D722" s="18" t="str">
        <f t="shared" si="11"/>
        <v/>
      </c>
      <c r="E722" s="18"/>
    </row>
    <row r="723" spans="4:5" x14ac:dyDescent="0.2">
      <c r="D723" s="18" t="str">
        <f t="shared" si="11"/>
        <v/>
      </c>
      <c r="E723" s="18"/>
    </row>
    <row r="724" spans="4:5" x14ac:dyDescent="0.2">
      <c r="D724" s="18" t="str">
        <f t="shared" si="11"/>
        <v/>
      </c>
      <c r="E724" s="18"/>
    </row>
    <row r="725" spans="4:5" x14ac:dyDescent="0.2">
      <c r="D725" s="18" t="str">
        <f t="shared" si="11"/>
        <v/>
      </c>
      <c r="E725" s="18"/>
    </row>
    <row r="726" spans="4:5" x14ac:dyDescent="0.2">
      <c r="D726" s="18" t="str">
        <f t="shared" si="11"/>
        <v/>
      </c>
      <c r="E726" s="18"/>
    </row>
    <row r="727" spans="4:5" x14ac:dyDescent="0.2">
      <c r="D727" s="18" t="str">
        <f t="shared" si="11"/>
        <v/>
      </c>
      <c r="E727" s="18"/>
    </row>
    <row r="728" spans="4:5" x14ac:dyDescent="0.2">
      <c r="D728" s="18" t="str">
        <f t="shared" si="11"/>
        <v/>
      </c>
      <c r="E728" s="18"/>
    </row>
    <row r="729" spans="4:5" x14ac:dyDescent="0.2">
      <c r="D729" s="18" t="str">
        <f t="shared" si="11"/>
        <v/>
      </c>
      <c r="E729" s="18"/>
    </row>
    <row r="730" spans="4:5" x14ac:dyDescent="0.2">
      <c r="D730" s="18" t="str">
        <f t="shared" si="11"/>
        <v/>
      </c>
      <c r="E730" s="18"/>
    </row>
    <row r="731" spans="4:5" x14ac:dyDescent="0.2">
      <c r="D731" s="18" t="str">
        <f t="shared" si="11"/>
        <v/>
      </c>
      <c r="E731" s="18"/>
    </row>
    <row r="732" spans="4:5" x14ac:dyDescent="0.2">
      <c r="D732" s="18" t="str">
        <f t="shared" si="11"/>
        <v/>
      </c>
      <c r="E732" s="18"/>
    </row>
    <row r="733" spans="4:5" x14ac:dyDescent="0.2">
      <c r="D733" s="18" t="str">
        <f t="shared" si="11"/>
        <v/>
      </c>
      <c r="E733" s="18"/>
    </row>
    <row r="734" spans="4:5" x14ac:dyDescent="0.2">
      <c r="D734" s="18" t="str">
        <f t="shared" si="11"/>
        <v/>
      </c>
      <c r="E734" s="18"/>
    </row>
    <row r="735" spans="4:5" x14ac:dyDescent="0.2">
      <c r="D735" s="18" t="str">
        <f t="shared" si="11"/>
        <v/>
      </c>
      <c r="E735" s="18"/>
    </row>
    <row r="736" spans="4:5" x14ac:dyDescent="0.2">
      <c r="D736" s="18" t="str">
        <f t="shared" si="11"/>
        <v/>
      </c>
      <c r="E736" s="18"/>
    </row>
    <row r="737" spans="4:5" x14ac:dyDescent="0.2">
      <c r="D737" s="18" t="str">
        <f t="shared" si="11"/>
        <v/>
      </c>
      <c r="E737" s="18"/>
    </row>
    <row r="738" spans="4:5" x14ac:dyDescent="0.2">
      <c r="D738" s="18" t="str">
        <f t="shared" si="11"/>
        <v/>
      </c>
      <c r="E738" s="18"/>
    </row>
    <row r="739" spans="4:5" x14ac:dyDescent="0.2">
      <c r="D739" s="18" t="str">
        <f t="shared" si="11"/>
        <v/>
      </c>
      <c r="E739" s="18"/>
    </row>
    <row r="740" spans="4:5" x14ac:dyDescent="0.2">
      <c r="D740" s="18" t="str">
        <f t="shared" si="11"/>
        <v/>
      </c>
      <c r="E740" s="18"/>
    </row>
    <row r="741" spans="4:5" x14ac:dyDescent="0.2">
      <c r="D741" s="18" t="str">
        <f t="shared" si="11"/>
        <v/>
      </c>
      <c r="E741" s="18"/>
    </row>
    <row r="742" spans="4:5" x14ac:dyDescent="0.2">
      <c r="D742" s="18" t="str">
        <f t="shared" si="11"/>
        <v/>
      </c>
      <c r="E742" s="18"/>
    </row>
    <row r="743" spans="4:5" x14ac:dyDescent="0.2">
      <c r="D743" s="18" t="str">
        <f t="shared" si="11"/>
        <v/>
      </c>
      <c r="E743" s="18"/>
    </row>
    <row r="744" spans="4:5" x14ac:dyDescent="0.2">
      <c r="D744" s="18" t="str">
        <f t="shared" si="11"/>
        <v/>
      </c>
      <c r="E744" s="18"/>
    </row>
    <row r="745" spans="4:5" x14ac:dyDescent="0.2">
      <c r="D745" s="18" t="str">
        <f t="shared" si="11"/>
        <v/>
      </c>
      <c r="E745" s="18"/>
    </row>
    <row r="746" spans="4:5" x14ac:dyDescent="0.2">
      <c r="D746" s="18" t="str">
        <f t="shared" si="11"/>
        <v/>
      </c>
      <c r="E746" s="18"/>
    </row>
    <row r="747" spans="4:5" x14ac:dyDescent="0.2">
      <c r="D747" s="18" t="str">
        <f t="shared" si="11"/>
        <v/>
      </c>
      <c r="E747" s="18"/>
    </row>
    <row r="748" spans="4:5" x14ac:dyDescent="0.2">
      <c r="D748" s="18" t="str">
        <f t="shared" si="11"/>
        <v/>
      </c>
      <c r="E748" s="18"/>
    </row>
    <row r="749" spans="4:5" x14ac:dyDescent="0.2">
      <c r="D749" s="18" t="str">
        <f t="shared" si="11"/>
        <v/>
      </c>
      <c r="E749" s="18"/>
    </row>
    <row r="750" spans="4:5" x14ac:dyDescent="0.2">
      <c r="D750" s="18" t="str">
        <f t="shared" si="11"/>
        <v/>
      </c>
      <c r="E750" s="18"/>
    </row>
    <row r="751" spans="4:5" x14ac:dyDescent="0.2">
      <c r="D751" s="18" t="str">
        <f t="shared" si="11"/>
        <v/>
      </c>
      <c r="E751" s="18"/>
    </row>
    <row r="752" spans="4:5" x14ac:dyDescent="0.2">
      <c r="D752" s="18" t="str">
        <f t="shared" si="11"/>
        <v/>
      </c>
      <c r="E752" s="18"/>
    </row>
    <row r="753" spans="4:5" x14ac:dyDescent="0.2">
      <c r="D753" s="18" t="str">
        <f t="shared" si="11"/>
        <v/>
      </c>
      <c r="E753" s="18"/>
    </row>
    <row r="754" spans="4:5" x14ac:dyDescent="0.2">
      <c r="D754" s="18" t="str">
        <f t="shared" si="11"/>
        <v/>
      </c>
      <c r="E754" s="18"/>
    </row>
    <row r="755" spans="4:5" x14ac:dyDescent="0.2">
      <c r="D755" s="18" t="str">
        <f t="shared" si="11"/>
        <v/>
      </c>
      <c r="E755" s="18"/>
    </row>
    <row r="756" spans="4:5" x14ac:dyDescent="0.2">
      <c r="D756" s="18" t="str">
        <f t="shared" si="11"/>
        <v/>
      </c>
      <c r="E756" s="18"/>
    </row>
    <row r="757" spans="4:5" x14ac:dyDescent="0.2">
      <c r="D757" s="18" t="str">
        <f t="shared" si="11"/>
        <v/>
      </c>
      <c r="E757" s="18"/>
    </row>
    <row r="758" spans="4:5" x14ac:dyDescent="0.2">
      <c r="D758" s="18" t="str">
        <f t="shared" si="11"/>
        <v/>
      </c>
      <c r="E758" s="18"/>
    </row>
    <row r="759" spans="4:5" x14ac:dyDescent="0.2">
      <c r="D759" s="18" t="str">
        <f t="shared" si="11"/>
        <v/>
      </c>
      <c r="E759" s="18"/>
    </row>
    <row r="760" spans="4:5" x14ac:dyDescent="0.2">
      <c r="D760" s="18" t="str">
        <f t="shared" si="11"/>
        <v/>
      </c>
      <c r="E760" s="18"/>
    </row>
    <row r="761" spans="4:5" x14ac:dyDescent="0.2">
      <c r="D761" s="18" t="str">
        <f t="shared" si="11"/>
        <v/>
      </c>
      <c r="E761" s="18"/>
    </row>
    <row r="762" spans="4:5" x14ac:dyDescent="0.2">
      <c r="D762" s="18" t="str">
        <f t="shared" si="11"/>
        <v/>
      </c>
      <c r="E762" s="18"/>
    </row>
    <row r="763" spans="4:5" x14ac:dyDescent="0.2">
      <c r="D763" s="18" t="str">
        <f t="shared" si="11"/>
        <v/>
      </c>
      <c r="E763" s="18"/>
    </row>
    <row r="764" spans="4:5" x14ac:dyDescent="0.2">
      <c r="D764" s="18" t="str">
        <f t="shared" si="11"/>
        <v/>
      </c>
      <c r="E764" s="18"/>
    </row>
    <row r="765" spans="4:5" x14ac:dyDescent="0.2">
      <c r="D765" s="18" t="str">
        <f t="shared" si="11"/>
        <v/>
      </c>
      <c r="E765" s="18"/>
    </row>
    <row r="766" spans="4:5" x14ac:dyDescent="0.2">
      <c r="D766" s="18" t="str">
        <f t="shared" si="11"/>
        <v/>
      </c>
      <c r="E766" s="18"/>
    </row>
    <row r="767" spans="4:5" x14ac:dyDescent="0.2">
      <c r="D767" s="18" t="str">
        <f t="shared" si="11"/>
        <v/>
      </c>
      <c r="E767" s="18"/>
    </row>
    <row r="768" spans="4:5" x14ac:dyDescent="0.2">
      <c r="D768" s="18" t="str">
        <f t="shared" si="11"/>
        <v/>
      </c>
      <c r="E768" s="18"/>
    </row>
    <row r="769" spans="4:5" x14ac:dyDescent="0.2">
      <c r="D769" s="18" t="str">
        <f t="shared" si="11"/>
        <v/>
      </c>
      <c r="E769" s="18"/>
    </row>
    <row r="770" spans="4:5" x14ac:dyDescent="0.2">
      <c r="D770" s="18" t="str">
        <f t="shared" si="11"/>
        <v/>
      </c>
      <c r="E770" s="18"/>
    </row>
    <row r="771" spans="4:5" x14ac:dyDescent="0.2">
      <c r="D771" s="18" t="str">
        <f t="shared" si="11"/>
        <v/>
      </c>
      <c r="E771" s="18"/>
    </row>
    <row r="772" spans="4:5" x14ac:dyDescent="0.2">
      <c r="D772" s="18" t="str">
        <f t="shared" si="11"/>
        <v/>
      </c>
      <c r="E772" s="18"/>
    </row>
    <row r="773" spans="4:5" x14ac:dyDescent="0.2">
      <c r="D773" s="18" t="str">
        <f t="shared" ref="D773:D836" si="12">IF(A773&lt;&gt;"",CONCATENATE(B773," - ", C773, " (",A773,")"),"")</f>
        <v/>
      </c>
      <c r="E773" s="18"/>
    </row>
    <row r="774" spans="4:5" x14ac:dyDescent="0.2">
      <c r="D774" s="18" t="str">
        <f t="shared" si="12"/>
        <v/>
      </c>
      <c r="E774" s="18"/>
    </row>
    <row r="775" spans="4:5" x14ac:dyDescent="0.2">
      <c r="D775" s="18" t="str">
        <f t="shared" si="12"/>
        <v/>
      </c>
      <c r="E775" s="18"/>
    </row>
    <row r="776" spans="4:5" x14ac:dyDescent="0.2">
      <c r="D776" s="18" t="str">
        <f t="shared" si="12"/>
        <v/>
      </c>
      <c r="E776" s="18"/>
    </row>
    <row r="777" spans="4:5" x14ac:dyDescent="0.2">
      <c r="D777" s="18" t="str">
        <f t="shared" si="12"/>
        <v/>
      </c>
      <c r="E777" s="18"/>
    </row>
    <row r="778" spans="4:5" x14ac:dyDescent="0.2">
      <c r="D778" s="18" t="str">
        <f t="shared" si="12"/>
        <v/>
      </c>
      <c r="E778" s="18"/>
    </row>
    <row r="779" spans="4:5" x14ac:dyDescent="0.2">
      <c r="D779" s="18" t="str">
        <f t="shared" si="12"/>
        <v/>
      </c>
      <c r="E779" s="18"/>
    </row>
    <row r="780" spans="4:5" x14ac:dyDescent="0.2">
      <c r="D780" s="18" t="str">
        <f t="shared" si="12"/>
        <v/>
      </c>
      <c r="E780" s="18"/>
    </row>
    <row r="781" spans="4:5" x14ac:dyDescent="0.2">
      <c r="D781" s="18" t="str">
        <f t="shared" si="12"/>
        <v/>
      </c>
      <c r="E781" s="18"/>
    </row>
    <row r="782" spans="4:5" x14ac:dyDescent="0.2">
      <c r="D782" s="18" t="str">
        <f t="shared" si="12"/>
        <v/>
      </c>
      <c r="E782" s="18"/>
    </row>
    <row r="783" spans="4:5" x14ac:dyDescent="0.2">
      <c r="D783" s="18" t="str">
        <f t="shared" si="12"/>
        <v/>
      </c>
      <c r="E783" s="18"/>
    </row>
    <row r="784" spans="4:5" x14ac:dyDescent="0.2">
      <c r="D784" s="18" t="str">
        <f t="shared" si="12"/>
        <v/>
      </c>
      <c r="E784" s="18"/>
    </row>
    <row r="785" spans="4:5" x14ac:dyDescent="0.2">
      <c r="D785" s="18" t="str">
        <f t="shared" si="12"/>
        <v/>
      </c>
      <c r="E785" s="18"/>
    </row>
    <row r="786" spans="4:5" x14ac:dyDescent="0.2">
      <c r="D786" s="18" t="str">
        <f t="shared" si="12"/>
        <v/>
      </c>
      <c r="E786" s="18"/>
    </row>
    <row r="787" spans="4:5" x14ac:dyDescent="0.2">
      <c r="D787" s="18" t="str">
        <f t="shared" si="12"/>
        <v/>
      </c>
      <c r="E787" s="18"/>
    </row>
    <row r="788" spans="4:5" x14ac:dyDescent="0.2">
      <c r="D788" s="18" t="str">
        <f t="shared" si="12"/>
        <v/>
      </c>
      <c r="E788" s="18"/>
    </row>
    <row r="789" spans="4:5" x14ac:dyDescent="0.2">
      <c r="D789" s="18" t="str">
        <f t="shared" si="12"/>
        <v/>
      </c>
      <c r="E789" s="18"/>
    </row>
    <row r="790" spans="4:5" x14ac:dyDescent="0.2">
      <c r="D790" s="18" t="str">
        <f t="shared" si="12"/>
        <v/>
      </c>
      <c r="E790" s="18"/>
    </row>
    <row r="791" spans="4:5" x14ac:dyDescent="0.2">
      <c r="D791" s="18" t="str">
        <f t="shared" si="12"/>
        <v/>
      </c>
      <c r="E791" s="18"/>
    </row>
    <row r="792" spans="4:5" x14ac:dyDescent="0.2">
      <c r="D792" s="18" t="str">
        <f t="shared" si="12"/>
        <v/>
      </c>
      <c r="E792" s="18"/>
    </row>
    <row r="793" spans="4:5" x14ac:dyDescent="0.2">
      <c r="D793" s="18" t="str">
        <f t="shared" si="12"/>
        <v/>
      </c>
      <c r="E793" s="18"/>
    </row>
    <row r="794" spans="4:5" x14ac:dyDescent="0.2">
      <c r="D794" s="18" t="str">
        <f t="shared" si="12"/>
        <v/>
      </c>
      <c r="E794" s="18"/>
    </row>
    <row r="795" spans="4:5" x14ac:dyDescent="0.2">
      <c r="D795" s="18" t="str">
        <f t="shared" si="12"/>
        <v/>
      </c>
      <c r="E795" s="18"/>
    </row>
    <row r="796" spans="4:5" x14ac:dyDescent="0.2">
      <c r="D796" s="18" t="str">
        <f t="shared" si="12"/>
        <v/>
      </c>
      <c r="E796" s="18"/>
    </row>
    <row r="797" spans="4:5" x14ac:dyDescent="0.2">
      <c r="D797" s="18" t="str">
        <f t="shared" si="12"/>
        <v/>
      </c>
      <c r="E797" s="18"/>
    </row>
    <row r="798" spans="4:5" x14ac:dyDescent="0.2">
      <c r="D798" s="18" t="str">
        <f t="shared" si="12"/>
        <v/>
      </c>
      <c r="E798" s="18"/>
    </row>
    <row r="799" spans="4:5" x14ac:dyDescent="0.2">
      <c r="D799" s="18" t="str">
        <f t="shared" si="12"/>
        <v/>
      </c>
      <c r="E799" s="18"/>
    </row>
    <row r="800" spans="4:5" x14ac:dyDescent="0.2">
      <c r="D800" s="18" t="str">
        <f t="shared" si="12"/>
        <v/>
      </c>
      <c r="E800" s="18"/>
    </row>
    <row r="801" spans="4:5" x14ac:dyDescent="0.2">
      <c r="D801" s="18" t="str">
        <f t="shared" si="12"/>
        <v/>
      </c>
      <c r="E801" s="18"/>
    </row>
    <row r="802" spans="4:5" x14ac:dyDescent="0.2">
      <c r="D802" s="18" t="str">
        <f t="shared" si="12"/>
        <v/>
      </c>
      <c r="E802" s="18"/>
    </row>
    <row r="803" spans="4:5" x14ac:dyDescent="0.2">
      <c r="D803" s="18" t="str">
        <f t="shared" si="12"/>
        <v/>
      </c>
      <c r="E803" s="18"/>
    </row>
    <row r="804" spans="4:5" x14ac:dyDescent="0.2">
      <c r="D804" s="18" t="str">
        <f t="shared" si="12"/>
        <v/>
      </c>
      <c r="E804" s="18"/>
    </row>
    <row r="805" spans="4:5" x14ac:dyDescent="0.2">
      <c r="D805" s="18" t="str">
        <f t="shared" si="12"/>
        <v/>
      </c>
      <c r="E805" s="18"/>
    </row>
    <row r="806" spans="4:5" x14ac:dyDescent="0.2">
      <c r="D806" s="18" t="str">
        <f t="shared" si="12"/>
        <v/>
      </c>
      <c r="E806" s="18"/>
    </row>
    <row r="807" spans="4:5" x14ac:dyDescent="0.2">
      <c r="D807" s="18" t="str">
        <f t="shared" si="12"/>
        <v/>
      </c>
      <c r="E807" s="18"/>
    </row>
    <row r="808" spans="4:5" x14ac:dyDescent="0.2">
      <c r="D808" s="18" t="str">
        <f t="shared" si="12"/>
        <v/>
      </c>
      <c r="E808" s="18"/>
    </row>
    <row r="809" spans="4:5" x14ac:dyDescent="0.2">
      <c r="D809" s="18" t="str">
        <f t="shared" si="12"/>
        <v/>
      </c>
      <c r="E809" s="18"/>
    </row>
    <row r="810" spans="4:5" x14ac:dyDescent="0.2">
      <c r="D810" s="18" t="str">
        <f t="shared" si="12"/>
        <v/>
      </c>
      <c r="E810" s="18"/>
    </row>
    <row r="811" spans="4:5" x14ac:dyDescent="0.2">
      <c r="D811" s="18" t="str">
        <f t="shared" si="12"/>
        <v/>
      </c>
      <c r="E811" s="18"/>
    </row>
    <row r="812" spans="4:5" x14ac:dyDescent="0.2">
      <c r="D812" s="18" t="str">
        <f t="shared" si="12"/>
        <v/>
      </c>
      <c r="E812" s="18"/>
    </row>
    <row r="813" spans="4:5" x14ac:dyDescent="0.2">
      <c r="D813" s="18" t="str">
        <f t="shared" si="12"/>
        <v/>
      </c>
      <c r="E813" s="18"/>
    </row>
    <row r="814" spans="4:5" x14ac:dyDescent="0.2">
      <c r="D814" s="18" t="str">
        <f t="shared" si="12"/>
        <v/>
      </c>
      <c r="E814" s="18"/>
    </row>
    <row r="815" spans="4:5" x14ac:dyDescent="0.2">
      <c r="D815" s="18" t="str">
        <f t="shared" si="12"/>
        <v/>
      </c>
      <c r="E815" s="18"/>
    </row>
    <row r="816" spans="4:5" x14ac:dyDescent="0.2">
      <c r="D816" s="18" t="str">
        <f t="shared" si="12"/>
        <v/>
      </c>
      <c r="E816" s="18"/>
    </row>
    <row r="817" spans="4:5" x14ac:dyDescent="0.2">
      <c r="D817" s="18" t="str">
        <f t="shared" si="12"/>
        <v/>
      </c>
      <c r="E817" s="18"/>
    </row>
    <row r="818" spans="4:5" x14ac:dyDescent="0.2">
      <c r="D818" s="18" t="str">
        <f t="shared" si="12"/>
        <v/>
      </c>
      <c r="E818" s="18"/>
    </row>
    <row r="819" spans="4:5" x14ac:dyDescent="0.2">
      <c r="D819" s="18" t="str">
        <f t="shared" si="12"/>
        <v/>
      </c>
      <c r="E819" s="18"/>
    </row>
    <row r="820" spans="4:5" x14ac:dyDescent="0.2">
      <c r="D820" s="18" t="str">
        <f t="shared" si="12"/>
        <v/>
      </c>
      <c r="E820" s="18"/>
    </row>
    <row r="821" spans="4:5" x14ac:dyDescent="0.2">
      <c r="D821" s="18" t="str">
        <f t="shared" si="12"/>
        <v/>
      </c>
      <c r="E821" s="18"/>
    </row>
    <row r="822" spans="4:5" x14ac:dyDescent="0.2">
      <c r="D822" s="18" t="str">
        <f t="shared" si="12"/>
        <v/>
      </c>
      <c r="E822" s="18"/>
    </row>
    <row r="823" spans="4:5" x14ac:dyDescent="0.2">
      <c r="D823" s="18" t="str">
        <f t="shared" si="12"/>
        <v/>
      </c>
      <c r="E823" s="18"/>
    </row>
    <row r="824" spans="4:5" x14ac:dyDescent="0.2">
      <c r="D824" s="18" t="str">
        <f t="shared" si="12"/>
        <v/>
      </c>
      <c r="E824" s="18"/>
    </row>
    <row r="825" spans="4:5" x14ac:dyDescent="0.2">
      <c r="D825" s="18" t="str">
        <f t="shared" si="12"/>
        <v/>
      </c>
      <c r="E825" s="18"/>
    </row>
    <row r="826" spans="4:5" x14ac:dyDescent="0.2">
      <c r="D826" s="18" t="str">
        <f t="shared" si="12"/>
        <v/>
      </c>
      <c r="E826" s="18"/>
    </row>
    <row r="827" spans="4:5" x14ac:dyDescent="0.2">
      <c r="D827" s="18" t="str">
        <f t="shared" si="12"/>
        <v/>
      </c>
      <c r="E827" s="18"/>
    </row>
    <row r="828" spans="4:5" x14ac:dyDescent="0.2">
      <c r="D828" s="18" t="str">
        <f t="shared" si="12"/>
        <v/>
      </c>
      <c r="E828" s="18"/>
    </row>
    <row r="829" spans="4:5" x14ac:dyDescent="0.2">
      <c r="D829" s="18" t="str">
        <f t="shared" si="12"/>
        <v/>
      </c>
      <c r="E829" s="18"/>
    </row>
    <row r="830" spans="4:5" x14ac:dyDescent="0.2">
      <c r="D830" s="18" t="str">
        <f t="shared" si="12"/>
        <v/>
      </c>
      <c r="E830" s="18"/>
    </row>
    <row r="831" spans="4:5" x14ac:dyDescent="0.2">
      <c r="D831" s="18" t="str">
        <f t="shared" si="12"/>
        <v/>
      </c>
      <c r="E831" s="18"/>
    </row>
    <row r="832" spans="4:5" x14ac:dyDescent="0.2">
      <c r="D832" s="18" t="str">
        <f t="shared" si="12"/>
        <v/>
      </c>
      <c r="E832" s="18"/>
    </row>
    <row r="833" spans="4:5" x14ac:dyDescent="0.2">
      <c r="D833" s="18" t="str">
        <f t="shared" si="12"/>
        <v/>
      </c>
      <c r="E833" s="18"/>
    </row>
    <row r="834" spans="4:5" x14ac:dyDescent="0.2">
      <c r="D834" s="18" t="str">
        <f t="shared" si="12"/>
        <v/>
      </c>
      <c r="E834" s="18"/>
    </row>
    <row r="835" spans="4:5" x14ac:dyDescent="0.2">
      <c r="D835" s="18" t="str">
        <f t="shared" si="12"/>
        <v/>
      </c>
      <c r="E835" s="18"/>
    </row>
    <row r="836" spans="4:5" x14ac:dyDescent="0.2">
      <c r="D836" s="18" t="str">
        <f t="shared" si="12"/>
        <v/>
      </c>
      <c r="E836" s="18"/>
    </row>
    <row r="837" spans="4:5" x14ac:dyDescent="0.2">
      <c r="D837" s="18" t="str">
        <f t="shared" ref="D837:D900" si="13">IF(A837&lt;&gt;"",CONCATENATE(B837," - ", C837, " (",A837,")"),"")</f>
        <v/>
      </c>
      <c r="E837" s="18"/>
    </row>
    <row r="838" spans="4:5" x14ac:dyDescent="0.2">
      <c r="D838" s="18" t="str">
        <f t="shared" si="13"/>
        <v/>
      </c>
      <c r="E838" s="18"/>
    </row>
    <row r="839" spans="4:5" x14ac:dyDescent="0.2">
      <c r="D839" s="18" t="str">
        <f t="shared" si="13"/>
        <v/>
      </c>
      <c r="E839" s="18"/>
    </row>
    <row r="840" spans="4:5" x14ac:dyDescent="0.2">
      <c r="D840" s="18" t="str">
        <f t="shared" si="13"/>
        <v/>
      </c>
      <c r="E840" s="18"/>
    </row>
    <row r="841" spans="4:5" x14ac:dyDescent="0.2">
      <c r="D841" s="18" t="str">
        <f t="shared" si="13"/>
        <v/>
      </c>
      <c r="E841" s="18"/>
    </row>
    <row r="842" spans="4:5" x14ac:dyDescent="0.2">
      <c r="D842" s="18" t="str">
        <f t="shared" si="13"/>
        <v/>
      </c>
      <c r="E842" s="18"/>
    </row>
    <row r="843" spans="4:5" x14ac:dyDescent="0.2">
      <c r="D843" s="18" t="str">
        <f t="shared" si="13"/>
        <v/>
      </c>
      <c r="E843" s="18"/>
    </row>
    <row r="844" spans="4:5" x14ac:dyDescent="0.2">
      <c r="D844" s="18" t="str">
        <f t="shared" si="13"/>
        <v/>
      </c>
      <c r="E844" s="18"/>
    </row>
    <row r="845" spans="4:5" x14ac:dyDescent="0.2">
      <c r="D845" s="18" t="str">
        <f t="shared" si="13"/>
        <v/>
      </c>
      <c r="E845" s="18"/>
    </row>
    <row r="846" spans="4:5" x14ac:dyDescent="0.2">
      <c r="D846" s="18" t="str">
        <f t="shared" si="13"/>
        <v/>
      </c>
      <c r="E846" s="18"/>
    </row>
    <row r="847" spans="4:5" x14ac:dyDescent="0.2">
      <c r="D847" s="18" t="str">
        <f t="shared" si="13"/>
        <v/>
      </c>
      <c r="E847" s="18"/>
    </row>
    <row r="848" spans="4:5" x14ac:dyDescent="0.2">
      <c r="D848" s="18" t="str">
        <f t="shared" si="13"/>
        <v/>
      </c>
      <c r="E848" s="18"/>
    </row>
    <row r="849" spans="4:5" x14ac:dyDescent="0.2">
      <c r="D849" s="18" t="str">
        <f t="shared" si="13"/>
        <v/>
      </c>
      <c r="E849" s="18"/>
    </row>
    <row r="850" spans="4:5" x14ac:dyDescent="0.2">
      <c r="D850" s="18" t="str">
        <f t="shared" si="13"/>
        <v/>
      </c>
      <c r="E850" s="18"/>
    </row>
    <row r="851" spans="4:5" x14ac:dyDescent="0.2">
      <c r="D851" s="18" t="str">
        <f t="shared" si="13"/>
        <v/>
      </c>
      <c r="E851" s="18"/>
    </row>
    <row r="852" spans="4:5" x14ac:dyDescent="0.2">
      <c r="D852" s="18" t="str">
        <f t="shared" si="13"/>
        <v/>
      </c>
      <c r="E852" s="18"/>
    </row>
    <row r="853" spans="4:5" x14ac:dyDescent="0.2">
      <c r="D853" s="18" t="str">
        <f t="shared" si="13"/>
        <v/>
      </c>
      <c r="E853" s="18"/>
    </row>
    <row r="854" spans="4:5" x14ac:dyDescent="0.2">
      <c r="D854" s="18" t="str">
        <f t="shared" si="13"/>
        <v/>
      </c>
      <c r="E854" s="18"/>
    </row>
    <row r="855" spans="4:5" x14ac:dyDescent="0.2">
      <c r="D855" s="18" t="str">
        <f t="shared" si="13"/>
        <v/>
      </c>
      <c r="E855" s="18"/>
    </row>
    <row r="856" spans="4:5" x14ac:dyDescent="0.2">
      <c r="D856" s="18" t="str">
        <f t="shared" si="13"/>
        <v/>
      </c>
      <c r="E856" s="18"/>
    </row>
    <row r="857" spans="4:5" x14ac:dyDescent="0.2">
      <c r="D857" s="18" t="str">
        <f t="shared" si="13"/>
        <v/>
      </c>
      <c r="E857" s="18"/>
    </row>
    <row r="858" spans="4:5" x14ac:dyDescent="0.2">
      <c r="D858" s="18" t="str">
        <f t="shared" si="13"/>
        <v/>
      </c>
      <c r="E858" s="18"/>
    </row>
    <row r="859" spans="4:5" x14ac:dyDescent="0.2">
      <c r="D859" s="18" t="str">
        <f t="shared" si="13"/>
        <v/>
      </c>
      <c r="E859" s="18"/>
    </row>
    <row r="860" spans="4:5" x14ac:dyDescent="0.2">
      <c r="D860" s="18" t="str">
        <f t="shared" si="13"/>
        <v/>
      </c>
      <c r="E860" s="18"/>
    </row>
    <row r="861" spans="4:5" x14ac:dyDescent="0.2">
      <c r="D861" s="18" t="str">
        <f t="shared" si="13"/>
        <v/>
      </c>
      <c r="E861" s="18"/>
    </row>
    <row r="862" spans="4:5" x14ac:dyDescent="0.2">
      <c r="D862" s="18" t="str">
        <f t="shared" si="13"/>
        <v/>
      </c>
      <c r="E862" s="18"/>
    </row>
    <row r="863" spans="4:5" x14ac:dyDescent="0.2">
      <c r="D863" s="18" t="str">
        <f t="shared" si="13"/>
        <v/>
      </c>
      <c r="E863" s="18"/>
    </row>
    <row r="864" spans="4:5" x14ac:dyDescent="0.2">
      <c r="D864" s="18" t="str">
        <f t="shared" si="13"/>
        <v/>
      </c>
      <c r="E864" s="18"/>
    </row>
    <row r="865" spans="4:5" x14ac:dyDescent="0.2">
      <c r="D865" s="18" t="str">
        <f t="shared" si="13"/>
        <v/>
      </c>
      <c r="E865" s="18"/>
    </row>
    <row r="866" spans="4:5" x14ac:dyDescent="0.2">
      <c r="D866" s="18" t="str">
        <f t="shared" si="13"/>
        <v/>
      </c>
      <c r="E866" s="18"/>
    </row>
    <row r="867" spans="4:5" x14ac:dyDescent="0.2">
      <c r="D867" s="18" t="str">
        <f t="shared" si="13"/>
        <v/>
      </c>
      <c r="E867" s="18"/>
    </row>
    <row r="868" spans="4:5" x14ac:dyDescent="0.2">
      <c r="D868" s="18" t="str">
        <f t="shared" si="13"/>
        <v/>
      </c>
      <c r="E868" s="18"/>
    </row>
    <row r="869" spans="4:5" x14ac:dyDescent="0.2">
      <c r="D869" s="18" t="str">
        <f t="shared" si="13"/>
        <v/>
      </c>
      <c r="E869" s="18"/>
    </row>
    <row r="870" spans="4:5" x14ac:dyDescent="0.2">
      <c r="D870" s="18" t="str">
        <f t="shared" si="13"/>
        <v/>
      </c>
      <c r="E870" s="18"/>
    </row>
    <row r="871" spans="4:5" x14ac:dyDescent="0.2">
      <c r="D871" s="18" t="str">
        <f t="shared" si="13"/>
        <v/>
      </c>
      <c r="E871" s="18"/>
    </row>
    <row r="872" spans="4:5" x14ac:dyDescent="0.2">
      <c r="D872" s="18" t="str">
        <f t="shared" si="13"/>
        <v/>
      </c>
      <c r="E872" s="18"/>
    </row>
    <row r="873" spans="4:5" x14ac:dyDescent="0.2">
      <c r="D873" s="18" t="str">
        <f t="shared" si="13"/>
        <v/>
      </c>
      <c r="E873" s="18"/>
    </row>
    <row r="874" spans="4:5" x14ac:dyDescent="0.2">
      <c r="D874" s="18" t="str">
        <f t="shared" si="13"/>
        <v/>
      </c>
      <c r="E874" s="18"/>
    </row>
    <row r="875" spans="4:5" x14ac:dyDescent="0.2">
      <c r="D875" s="18" t="str">
        <f t="shared" si="13"/>
        <v/>
      </c>
      <c r="E875" s="18"/>
    </row>
    <row r="876" spans="4:5" x14ac:dyDescent="0.2">
      <c r="D876" s="18" t="str">
        <f t="shared" si="13"/>
        <v/>
      </c>
      <c r="E876" s="18"/>
    </row>
    <row r="877" spans="4:5" x14ac:dyDescent="0.2">
      <c r="D877" s="18" t="str">
        <f t="shared" si="13"/>
        <v/>
      </c>
      <c r="E877" s="18"/>
    </row>
    <row r="878" spans="4:5" x14ac:dyDescent="0.2">
      <c r="D878" s="18" t="str">
        <f t="shared" si="13"/>
        <v/>
      </c>
      <c r="E878" s="18"/>
    </row>
    <row r="879" spans="4:5" x14ac:dyDescent="0.2">
      <c r="D879" s="18" t="str">
        <f t="shared" si="13"/>
        <v/>
      </c>
      <c r="E879" s="18"/>
    </row>
    <row r="880" spans="4:5" x14ac:dyDescent="0.2">
      <c r="D880" s="18" t="str">
        <f t="shared" si="13"/>
        <v/>
      </c>
      <c r="E880" s="18"/>
    </row>
    <row r="881" spans="4:5" x14ac:dyDescent="0.2">
      <c r="D881" s="18" t="str">
        <f t="shared" si="13"/>
        <v/>
      </c>
      <c r="E881" s="18"/>
    </row>
    <row r="882" spans="4:5" x14ac:dyDescent="0.2">
      <c r="D882" s="18" t="str">
        <f t="shared" si="13"/>
        <v/>
      </c>
      <c r="E882" s="18"/>
    </row>
    <row r="883" spans="4:5" x14ac:dyDescent="0.2">
      <c r="D883" s="18" t="str">
        <f t="shared" si="13"/>
        <v/>
      </c>
      <c r="E883" s="18"/>
    </row>
    <row r="884" spans="4:5" x14ac:dyDescent="0.2">
      <c r="D884" s="18" t="str">
        <f t="shared" si="13"/>
        <v/>
      </c>
      <c r="E884" s="18"/>
    </row>
    <row r="885" spans="4:5" x14ac:dyDescent="0.2">
      <c r="D885" s="18" t="str">
        <f t="shared" si="13"/>
        <v/>
      </c>
      <c r="E885" s="18"/>
    </row>
    <row r="886" spans="4:5" x14ac:dyDescent="0.2">
      <c r="D886" s="18" t="str">
        <f t="shared" si="13"/>
        <v/>
      </c>
      <c r="E886" s="18"/>
    </row>
    <row r="887" spans="4:5" x14ac:dyDescent="0.2">
      <c r="D887" s="18" t="str">
        <f t="shared" si="13"/>
        <v/>
      </c>
      <c r="E887" s="18"/>
    </row>
    <row r="888" spans="4:5" x14ac:dyDescent="0.2">
      <c r="D888" s="18" t="str">
        <f t="shared" si="13"/>
        <v/>
      </c>
      <c r="E888" s="18"/>
    </row>
    <row r="889" spans="4:5" x14ac:dyDescent="0.2">
      <c r="D889" s="18" t="str">
        <f t="shared" si="13"/>
        <v/>
      </c>
      <c r="E889" s="18"/>
    </row>
    <row r="890" spans="4:5" x14ac:dyDescent="0.2">
      <c r="D890" s="18" t="str">
        <f t="shared" si="13"/>
        <v/>
      </c>
      <c r="E890" s="18"/>
    </row>
    <row r="891" spans="4:5" x14ac:dyDescent="0.2">
      <c r="D891" s="18" t="str">
        <f t="shared" si="13"/>
        <v/>
      </c>
      <c r="E891" s="18"/>
    </row>
    <row r="892" spans="4:5" x14ac:dyDescent="0.2">
      <c r="D892" s="18" t="str">
        <f t="shared" si="13"/>
        <v/>
      </c>
      <c r="E892" s="18"/>
    </row>
    <row r="893" spans="4:5" x14ac:dyDescent="0.2">
      <c r="D893" s="18" t="str">
        <f t="shared" si="13"/>
        <v/>
      </c>
      <c r="E893" s="18"/>
    </row>
    <row r="894" spans="4:5" x14ac:dyDescent="0.2">
      <c r="D894" s="18" t="str">
        <f t="shared" si="13"/>
        <v/>
      </c>
      <c r="E894" s="18"/>
    </row>
    <row r="895" spans="4:5" x14ac:dyDescent="0.2">
      <c r="D895" s="18" t="str">
        <f t="shared" si="13"/>
        <v/>
      </c>
      <c r="E895" s="18"/>
    </row>
    <row r="896" spans="4:5" x14ac:dyDescent="0.2">
      <c r="D896" s="18" t="str">
        <f t="shared" si="13"/>
        <v/>
      </c>
      <c r="E896" s="18"/>
    </row>
    <row r="897" spans="4:5" x14ac:dyDescent="0.2">
      <c r="D897" s="18" t="str">
        <f t="shared" si="13"/>
        <v/>
      </c>
      <c r="E897" s="18"/>
    </row>
    <row r="898" spans="4:5" x14ac:dyDescent="0.2">
      <c r="D898" s="18" t="str">
        <f t="shared" si="13"/>
        <v/>
      </c>
      <c r="E898" s="18"/>
    </row>
    <row r="899" spans="4:5" x14ac:dyDescent="0.2">
      <c r="D899" s="18" t="str">
        <f t="shared" si="13"/>
        <v/>
      </c>
      <c r="E899" s="18"/>
    </row>
    <row r="900" spans="4:5" x14ac:dyDescent="0.2">
      <c r="D900" s="18" t="str">
        <f t="shared" si="13"/>
        <v/>
      </c>
      <c r="E900" s="18"/>
    </row>
    <row r="901" spans="4:5" x14ac:dyDescent="0.2">
      <c r="D901" s="18" t="str">
        <f t="shared" ref="D901:D964" si="14">IF(A901&lt;&gt;"",CONCATENATE(B901," - ", C901, " (",A901,")"),"")</f>
        <v/>
      </c>
      <c r="E901" s="18"/>
    </row>
    <row r="902" spans="4:5" x14ac:dyDescent="0.2">
      <c r="D902" s="18" t="str">
        <f t="shared" si="14"/>
        <v/>
      </c>
      <c r="E902" s="18"/>
    </row>
    <row r="903" spans="4:5" x14ac:dyDescent="0.2">
      <c r="D903" s="18" t="str">
        <f t="shared" si="14"/>
        <v/>
      </c>
      <c r="E903" s="18"/>
    </row>
    <row r="904" spans="4:5" x14ac:dyDescent="0.2">
      <c r="D904" s="18" t="str">
        <f t="shared" si="14"/>
        <v/>
      </c>
      <c r="E904" s="18"/>
    </row>
    <row r="905" spans="4:5" x14ac:dyDescent="0.2">
      <c r="D905" s="18" t="str">
        <f t="shared" si="14"/>
        <v/>
      </c>
      <c r="E905" s="18"/>
    </row>
    <row r="906" spans="4:5" x14ac:dyDescent="0.2">
      <c r="D906" s="18" t="str">
        <f t="shared" si="14"/>
        <v/>
      </c>
      <c r="E906" s="18"/>
    </row>
    <row r="907" spans="4:5" x14ac:dyDescent="0.2">
      <c r="D907" s="18" t="str">
        <f t="shared" si="14"/>
        <v/>
      </c>
      <c r="E907" s="18"/>
    </row>
    <row r="908" spans="4:5" x14ac:dyDescent="0.2">
      <c r="D908" s="18" t="str">
        <f t="shared" si="14"/>
        <v/>
      </c>
      <c r="E908" s="18"/>
    </row>
    <row r="909" spans="4:5" x14ac:dyDescent="0.2">
      <c r="D909" s="18" t="str">
        <f t="shared" si="14"/>
        <v/>
      </c>
      <c r="E909" s="18"/>
    </row>
    <row r="910" spans="4:5" x14ac:dyDescent="0.2">
      <c r="D910" s="18" t="str">
        <f t="shared" si="14"/>
        <v/>
      </c>
      <c r="E910" s="18"/>
    </row>
    <row r="911" spans="4:5" x14ac:dyDescent="0.2">
      <c r="D911" s="18" t="str">
        <f t="shared" si="14"/>
        <v/>
      </c>
      <c r="E911" s="18"/>
    </row>
    <row r="912" spans="4:5" x14ac:dyDescent="0.2">
      <c r="D912" s="18" t="str">
        <f t="shared" si="14"/>
        <v/>
      </c>
      <c r="E912" s="18"/>
    </row>
    <row r="913" spans="4:5" x14ac:dyDescent="0.2">
      <c r="D913" s="18" t="str">
        <f t="shared" si="14"/>
        <v/>
      </c>
      <c r="E913" s="18"/>
    </row>
    <row r="914" spans="4:5" x14ac:dyDescent="0.2">
      <c r="D914" s="18" t="str">
        <f t="shared" si="14"/>
        <v/>
      </c>
      <c r="E914" s="18"/>
    </row>
    <row r="915" spans="4:5" x14ac:dyDescent="0.2">
      <c r="D915" s="18" t="str">
        <f t="shared" si="14"/>
        <v/>
      </c>
      <c r="E915" s="18"/>
    </row>
    <row r="916" spans="4:5" x14ac:dyDescent="0.2">
      <c r="D916" s="18" t="str">
        <f t="shared" si="14"/>
        <v/>
      </c>
      <c r="E916" s="18"/>
    </row>
    <row r="917" spans="4:5" x14ac:dyDescent="0.2">
      <c r="D917" s="18" t="str">
        <f t="shared" si="14"/>
        <v/>
      </c>
      <c r="E917" s="18"/>
    </row>
    <row r="918" spans="4:5" x14ac:dyDescent="0.2">
      <c r="D918" s="18" t="str">
        <f t="shared" si="14"/>
        <v/>
      </c>
      <c r="E918" s="18"/>
    </row>
    <row r="919" spans="4:5" x14ac:dyDescent="0.2">
      <c r="D919" s="18" t="str">
        <f t="shared" si="14"/>
        <v/>
      </c>
      <c r="E919" s="18"/>
    </row>
    <row r="920" spans="4:5" x14ac:dyDescent="0.2">
      <c r="D920" s="18" t="str">
        <f t="shared" si="14"/>
        <v/>
      </c>
      <c r="E920" s="18"/>
    </row>
    <row r="921" spans="4:5" x14ac:dyDescent="0.2">
      <c r="D921" s="18" t="str">
        <f t="shared" si="14"/>
        <v/>
      </c>
      <c r="E921" s="18"/>
    </row>
    <row r="922" spans="4:5" x14ac:dyDescent="0.2">
      <c r="D922" s="18" t="str">
        <f t="shared" si="14"/>
        <v/>
      </c>
      <c r="E922" s="18"/>
    </row>
    <row r="923" spans="4:5" x14ac:dyDescent="0.2">
      <c r="D923" s="18" t="str">
        <f t="shared" si="14"/>
        <v/>
      </c>
      <c r="E923" s="18"/>
    </row>
    <row r="924" spans="4:5" x14ac:dyDescent="0.2">
      <c r="D924" s="18" t="str">
        <f t="shared" si="14"/>
        <v/>
      </c>
      <c r="E924" s="18"/>
    </row>
    <row r="925" spans="4:5" x14ac:dyDescent="0.2">
      <c r="D925" s="18" t="str">
        <f t="shared" si="14"/>
        <v/>
      </c>
      <c r="E925" s="18"/>
    </row>
    <row r="926" spans="4:5" x14ac:dyDescent="0.2">
      <c r="D926" s="18" t="str">
        <f t="shared" si="14"/>
        <v/>
      </c>
      <c r="E926" s="18"/>
    </row>
    <row r="927" spans="4:5" x14ac:dyDescent="0.2">
      <c r="D927" s="18" t="str">
        <f t="shared" si="14"/>
        <v/>
      </c>
      <c r="E927" s="18"/>
    </row>
    <row r="928" spans="4:5" x14ac:dyDescent="0.2">
      <c r="D928" s="18" t="str">
        <f t="shared" si="14"/>
        <v/>
      </c>
      <c r="E928" s="18"/>
    </row>
    <row r="929" spans="4:5" x14ac:dyDescent="0.2">
      <c r="D929" s="18" t="str">
        <f t="shared" si="14"/>
        <v/>
      </c>
      <c r="E929" s="18"/>
    </row>
    <row r="930" spans="4:5" x14ac:dyDescent="0.2">
      <c r="D930" s="18" t="str">
        <f t="shared" si="14"/>
        <v/>
      </c>
      <c r="E930" s="18"/>
    </row>
    <row r="931" spans="4:5" x14ac:dyDescent="0.2">
      <c r="D931" s="18" t="str">
        <f t="shared" si="14"/>
        <v/>
      </c>
      <c r="E931" s="18"/>
    </row>
    <row r="932" spans="4:5" x14ac:dyDescent="0.2">
      <c r="D932" s="18" t="str">
        <f t="shared" si="14"/>
        <v/>
      </c>
      <c r="E932" s="18"/>
    </row>
    <row r="933" spans="4:5" x14ac:dyDescent="0.2">
      <c r="D933" s="18" t="str">
        <f t="shared" si="14"/>
        <v/>
      </c>
      <c r="E933" s="18"/>
    </row>
    <row r="934" spans="4:5" x14ac:dyDescent="0.2">
      <c r="D934" s="18" t="str">
        <f t="shared" si="14"/>
        <v/>
      </c>
      <c r="E934" s="18"/>
    </row>
    <row r="935" spans="4:5" x14ac:dyDescent="0.2">
      <c r="D935" s="18" t="str">
        <f t="shared" si="14"/>
        <v/>
      </c>
      <c r="E935" s="18"/>
    </row>
    <row r="936" spans="4:5" x14ac:dyDescent="0.2">
      <c r="D936" s="18" t="str">
        <f t="shared" si="14"/>
        <v/>
      </c>
      <c r="E936" s="18"/>
    </row>
    <row r="937" spans="4:5" x14ac:dyDescent="0.2">
      <c r="D937" s="18" t="str">
        <f t="shared" si="14"/>
        <v/>
      </c>
      <c r="E937" s="18"/>
    </row>
    <row r="938" spans="4:5" x14ac:dyDescent="0.2">
      <c r="D938" s="18" t="str">
        <f t="shared" si="14"/>
        <v/>
      </c>
      <c r="E938" s="18"/>
    </row>
    <row r="939" spans="4:5" x14ac:dyDescent="0.2">
      <c r="D939" s="18" t="str">
        <f t="shared" si="14"/>
        <v/>
      </c>
      <c r="E939" s="18"/>
    </row>
    <row r="940" spans="4:5" x14ac:dyDescent="0.2">
      <c r="D940" s="18" t="str">
        <f t="shared" si="14"/>
        <v/>
      </c>
      <c r="E940" s="18"/>
    </row>
    <row r="941" spans="4:5" x14ac:dyDescent="0.2">
      <c r="D941" s="18" t="str">
        <f t="shared" si="14"/>
        <v/>
      </c>
      <c r="E941" s="18"/>
    </row>
    <row r="942" spans="4:5" x14ac:dyDescent="0.2">
      <c r="D942" s="18" t="str">
        <f t="shared" si="14"/>
        <v/>
      </c>
      <c r="E942" s="18"/>
    </row>
    <row r="943" spans="4:5" x14ac:dyDescent="0.2">
      <c r="D943" s="18" t="str">
        <f t="shared" si="14"/>
        <v/>
      </c>
      <c r="E943" s="18"/>
    </row>
    <row r="944" spans="4:5" x14ac:dyDescent="0.2">
      <c r="D944" s="18" t="str">
        <f t="shared" si="14"/>
        <v/>
      </c>
      <c r="E944" s="18"/>
    </row>
    <row r="945" spans="4:5" x14ac:dyDescent="0.2">
      <c r="D945" s="18" t="str">
        <f t="shared" si="14"/>
        <v/>
      </c>
      <c r="E945" s="18"/>
    </row>
    <row r="946" spans="4:5" x14ac:dyDescent="0.2">
      <c r="D946" s="18" t="str">
        <f t="shared" si="14"/>
        <v/>
      </c>
      <c r="E946" s="18"/>
    </row>
    <row r="947" spans="4:5" x14ac:dyDescent="0.2">
      <c r="D947" s="18" t="str">
        <f t="shared" si="14"/>
        <v/>
      </c>
      <c r="E947" s="18"/>
    </row>
    <row r="948" spans="4:5" x14ac:dyDescent="0.2">
      <c r="D948" s="18" t="str">
        <f t="shared" si="14"/>
        <v/>
      </c>
      <c r="E948" s="18"/>
    </row>
    <row r="949" spans="4:5" x14ac:dyDescent="0.2">
      <c r="D949" s="18" t="str">
        <f t="shared" si="14"/>
        <v/>
      </c>
      <c r="E949" s="18"/>
    </row>
    <row r="950" spans="4:5" x14ac:dyDescent="0.2">
      <c r="D950" s="18" t="str">
        <f t="shared" si="14"/>
        <v/>
      </c>
      <c r="E950" s="18"/>
    </row>
    <row r="951" spans="4:5" x14ac:dyDescent="0.2">
      <c r="D951" s="18" t="str">
        <f t="shared" si="14"/>
        <v/>
      </c>
      <c r="E951" s="18"/>
    </row>
    <row r="952" spans="4:5" x14ac:dyDescent="0.2">
      <c r="D952" s="18" t="str">
        <f t="shared" si="14"/>
        <v/>
      </c>
      <c r="E952" s="18"/>
    </row>
    <row r="953" spans="4:5" x14ac:dyDescent="0.2">
      <c r="D953" s="18" t="str">
        <f t="shared" si="14"/>
        <v/>
      </c>
      <c r="E953" s="18"/>
    </row>
    <row r="954" spans="4:5" x14ac:dyDescent="0.2">
      <c r="D954" s="18" t="str">
        <f t="shared" si="14"/>
        <v/>
      </c>
      <c r="E954" s="18"/>
    </row>
    <row r="955" spans="4:5" x14ac:dyDescent="0.2">
      <c r="D955" s="18" t="str">
        <f t="shared" si="14"/>
        <v/>
      </c>
      <c r="E955" s="18"/>
    </row>
    <row r="956" spans="4:5" x14ac:dyDescent="0.2">
      <c r="D956" s="18" t="str">
        <f t="shared" si="14"/>
        <v/>
      </c>
      <c r="E956" s="18"/>
    </row>
    <row r="957" spans="4:5" x14ac:dyDescent="0.2">
      <c r="D957" s="18" t="str">
        <f t="shared" si="14"/>
        <v/>
      </c>
      <c r="E957" s="18"/>
    </row>
    <row r="958" spans="4:5" x14ac:dyDescent="0.2">
      <c r="D958" s="18" t="str">
        <f t="shared" si="14"/>
        <v/>
      </c>
      <c r="E958" s="18"/>
    </row>
    <row r="959" spans="4:5" x14ac:dyDescent="0.2">
      <c r="D959" s="18" t="str">
        <f t="shared" si="14"/>
        <v/>
      </c>
      <c r="E959" s="18"/>
    </row>
    <row r="960" spans="4:5" x14ac:dyDescent="0.2">
      <c r="D960" s="18" t="str">
        <f t="shared" si="14"/>
        <v/>
      </c>
      <c r="E960" s="18"/>
    </row>
    <row r="961" spans="4:5" x14ac:dyDescent="0.2">
      <c r="D961" s="18" t="str">
        <f t="shared" si="14"/>
        <v/>
      </c>
      <c r="E961" s="18"/>
    </row>
    <row r="962" spans="4:5" x14ac:dyDescent="0.2">
      <c r="D962" s="18" t="str">
        <f t="shared" si="14"/>
        <v/>
      </c>
      <c r="E962" s="18"/>
    </row>
    <row r="963" spans="4:5" x14ac:dyDescent="0.2">
      <c r="D963" s="18" t="str">
        <f t="shared" si="14"/>
        <v/>
      </c>
      <c r="E963" s="18"/>
    </row>
    <row r="964" spans="4:5" x14ac:dyDescent="0.2">
      <c r="D964" s="18" t="str">
        <f t="shared" si="14"/>
        <v/>
      </c>
      <c r="E964" s="18"/>
    </row>
    <row r="965" spans="4:5" x14ac:dyDescent="0.2">
      <c r="D965" s="18" t="str">
        <f t="shared" ref="D965:D999" si="15">IF(A965&lt;&gt;"",CONCATENATE(B965," - ", C965, " (",A965,")"),"")</f>
        <v/>
      </c>
      <c r="E965" s="18"/>
    </row>
    <row r="966" spans="4:5" x14ac:dyDescent="0.2">
      <c r="D966" s="18" t="str">
        <f t="shared" si="15"/>
        <v/>
      </c>
      <c r="E966" s="18"/>
    </row>
    <row r="967" spans="4:5" x14ac:dyDescent="0.2">
      <c r="D967" s="18" t="str">
        <f t="shared" si="15"/>
        <v/>
      </c>
      <c r="E967" s="18"/>
    </row>
    <row r="968" spans="4:5" x14ac:dyDescent="0.2">
      <c r="D968" s="18" t="str">
        <f t="shared" si="15"/>
        <v/>
      </c>
      <c r="E968" s="18"/>
    </row>
    <row r="969" spans="4:5" x14ac:dyDescent="0.2">
      <c r="D969" s="18" t="str">
        <f t="shared" si="15"/>
        <v/>
      </c>
      <c r="E969" s="18"/>
    </row>
    <row r="970" spans="4:5" x14ac:dyDescent="0.2">
      <c r="D970" s="18" t="str">
        <f t="shared" si="15"/>
        <v/>
      </c>
      <c r="E970" s="18"/>
    </row>
    <row r="971" spans="4:5" x14ac:dyDescent="0.2">
      <c r="D971" s="18" t="str">
        <f t="shared" si="15"/>
        <v/>
      </c>
      <c r="E971" s="18"/>
    </row>
    <row r="972" spans="4:5" x14ac:dyDescent="0.2">
      <c r="D972" s="18" t="str">
        <f t="shared" si="15"/>
        <v/>
      </c>
      <c r="E972" s="18"/>
    </row>
    <row r="973" spans="4:5" x14ac:dyDescent="0.2">
      <c r="D973" s="18" t="str">
        <f t="shared" si="15"/>
        <v/>
      </c>
      <c r="E973" s="18"/>
    </row>
    <row r="974" spans="4:5" x14ac:dyDescent="0.2">
      <c r="D974" s="18" t="str">
        <f t="shared" si="15"/>
        <v/>
      </c>
      <c r="E974" s="18"/>
    </row>
    <row r="975" spans="4:5" x14ac:dyDescent="0.2">
      <c r="D975" s="18" t="str">
        <f t="shared" si="15"/>
        <v/>
      </c>
      <c r="E975" s="18"/>
    </row>
    <row r="976" spans="4:5" x14ac:dyDescent="0.2">
      <c r="D976" s="18" t="str">
        <f t="shared" si="15"/>
        <v/>
      </c>
      <c r="E976" s="18"/>
    </row>
    <row r="977" spans="4:5" x14ac:dyDescent="0.2">
      <c r="D977" s="18" t="str">
        <f t="shared" si="15"/>
        <v/>
      </c>
      <c r="E977" s="18"/>
    </row>
    <row r="978" spans="4:5" x14ac:dyDescent="0.2">
      <c r="D978" s="18" t="str">
        <f t="shared" si="15"/>
        <v/>
      </c>
      <c r="E978" s="18"/>
    </row>
    <row r="979" spans="4:5" x14ac:dyDescent="0.2">
      <c r="D979" s="18" t="str">
        <f t="shared" si="15"/>
        <v/>
      </c>
      <c r="E979" s="18"/>
    </row>
    <row r="980" spans="4:5" x14ac:dyDescent="0.2">
      <c r="D980" s="18" t="str">
        <f t="shared" si="15"/>
        <v/>
      </c>
      <c r="E980" s="18"/>
    </row>
    <row r="981" spans="4:5" x14ac:dyDescent="0.2">
      <c r="D981" s="18" t="str">
        <f t="shared" si="15"/>
        <v/>
      </c>
      <c r="E981" s="18"/>
    </row>
    <row r="982" spans="4:5" x14ac:dyDescent="0.2">
      <c r="D982" s="18" t="str">
        <f t="shared" si="15"/>
        <v/>
      </c>
      <c r="E982" s="18"/>
    </row>
    <row r="983" spans="4:5" x14ac:dyDescent="0.2">
      <c r="D983" s="18" t="str">
        <f t="shared" si="15"/>
        <v/>
      </c>
      <c r="E983" s="18"/>
    </row>
    <row r="984" spans="4:5" x14ac:dyDescent="0.2">
      <c r="D984" s="18" t="str">
        <f t="shared" si="15"/>
        <v/>
      </c>
      <c r="E984" s="18"/>
    </row>
    <row r="985" spans="4:5" x14ac:dyDescent="0.2">
      <c r="D985" s="18" t="str">
        <f t="shared" si="15"/>
        <v/>
      </c>
      <c r="E985" s="18"/>
    </row>
    <row r="986" spans="4:5" x14ac:dyDescent="0.2">
      <c r="D986" s="18" t="str">
        <f t="shared" si="15"/>
        <v/>
      </c>
      <c r="E986" s="18"/>
    </row>
    <row r="987" spans="4:5" x14ac:dyDescent="0.2">
      <c r="D987" s="18" t="str">
        <f t="shared" si="15"/>
        <v/>
      </c>
      <c r="E987" s="18"/>
    </row>
    <row r="988" spans="4:5" x14ac:dyDescent="0.2">
      <c r="D988" s="18" t="str">
        <f t="shared" si="15"/>
        <v/>
      </c>
      <c r="E988" s="18"/>
    </row>
    <row r="989" spans="4:5" x14ac:dyDescent="0.2">
      <c r="D989" s="18" t="str">
        <f t="shared" si="15"/>
        <v/>
      </c>
      <c r="E989" s="18"/>
    </row>
    <row r="990" spans="4:5" x14ac:dyDescent="0.2">
      <c r="D990" s="18" t="str">
        <f t="shared" si="15"/>
        <v/>
      </c>
      <c r="E990" s="18"/>
    </row>
    <row r="991" spans="4:5" x14ac:dyDescent="0.2">
      <c r="D991" s="18" t="str">
        <f t="shared" si="15"/>
        <v/>
      </c>
      <c r="E991" s="18"/>
    </row>
    <row r="992" spans="4:5" x14ac:dyDescent="0.2">
      <c r="D992" s="18" t="str">
        <f t="shared" si="15"/>
        <v/>
      </c>
      <c r="E992" s="18"/>
    </row>
    <row r="993" spans="4:5" x14ac:dyDescent="0.2">
      <c r="D993" s="18" t="str">
        <f t="shared" si="15"/>
        <v/>
      </c>
      <c r="E993" s="18"/>
    </row>
    <row r="994" spans="4:5" x14ac:dyDescent="0.2">
      <c r="D994" s="18" t="str">
        <f t="shared" si="15"/>
        <v/>
      </c>
      <c r="E994" s="18"/>
    </row>
    <row r="995" spans="4:5" x14ac:dyDescent="0.2">
      <c r="D995" s="18" t="str">
        <f t="shared" si="15"/>
        <v/>
      </c>
      <c r="E995" s="18"/>
    </row>
    <row r="996" spans="4:5" x14ac:dyDescent="0.2">
      <c r="D996" s="18" t="str">
        <f t="shared" si="15"/>
        <v/>
      </c>
      <c r="E996" s="18"/>
    </row>
    <row r="997" spans="4:5" x14ac:dyDescent="0.2">
      <c r="D997" s="18" t="str">
        <f t="shared" si="15"/>
        <v/>
      </c>
      <c r="E997" s="18"/>
    </row>
    <row r="998" spans="4:5" x14ac:dyDescent="0.2">
      <c r="D998" s="18" t="str">
        <f t="shared" si="15"/>
        <v/>
      </c>
      <c r="E998" s="18"/>
    </row>
    <row r="999" spans="4:5" x14ac:dyDescent="0.2">
      <c r="D999" s="18" t="str">
        <f t="shared" si="15"/>
        <v/>
      </c>
      <c r="E999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SystemMaturityMatrix</vt:lpstr>
      <vt:lpstr>SystemMaturityMatrixDatabase</vt:lpstr>
    </vt:vector>
  </TitlesOfParts>
  <Company>Universiteit Twente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Retsios, V. (ITC)</dc:creator>
  <cp:lastModifiedBy>Retsios, V. (ITC)</cp:lastModifiedBy>
  <dcterms:created xsi:type="dcterms:W3CDTF">2021-05-27T08:49:22Z</dcterms:created>
  <dcterms:modified xsi:type="dcterms:W3CDTF">2021-06-07T16:37:19Z</dcterms:modified>
</cp:coreProperties>
</file>